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mitarJ\Desktop\"/>
    </mc:Choice>
  </mc:AlternateContent>
  <bookViews>
    <workbookView xWindow="0" yWindow="0" windowWidth="28800" windowHeight="11700"/>
  </bookViews>
  <sheets>
    <sheet name="odlivi " sheetId="5" r:id="rId1"/>
  </sheets>
  <externalReferences>
    <externalReference r:id="rId2"/>
    <externalReference r:id="rId3"/>
  </externalReferences>
  <definedNames>
    <definedName name="_FSA001">#REF!</definedName>
    <definedName name="_FSA002">#REF!</definedName>
    <definedName name="_FSA003">#REF!</definedName>
    <definedName name="_FSA007">[1]FSA002!$A$1</definedName>
    <definedName name="_FSA014">#REF!</definedName>
    <definedName name="_FSA015">#REF!</definedName>
    <definedName name="_FSA016">#REF!</definedName>
    <definedName name="_FSA027">#REF!</definedName>
    <definedName name="_FSA028">#REF!</definedName>
    <definedName name="COMPANY">'[2]Drop Down List'!$H$1</definedName>
    <definedName name="FSA007a">[1]FSA004!$A$1</definedName>
    <definedName name="MONTH">'[2]Drop Down List'!$H$2</definedName>
    <definedName name="Table_A">#REF!</definedName>
    <definedName name="Table_AB">#REF!</definedName>
    <definedName name="Table_AD">#REF!</definedName>
    <definedName name="Table_AE">#REF!</definedName>
    <definedName name="Table_AF">#REF!</definedName>
    <definedName name="Table_AH">#REF!</definedName>
    <definedName name="Table_AL">#REF!</definedName>
    <definedName name="Table_B">#REF!</definedName>
    <definedName name="Table_C">#REF!</definedName>
    <definedName name="Table_D">#REF!</definedName>
    <definedName name="Table_F">#REF!</definedName>
    <definedName name="Table_G">#REF!</definedName>
    <definedName name="Table_H">#REF!</definedName>
    <definedName name="Table_J">#REF!</definedName>
    <definedName name="Table_K">#REF!</definedName>
    <definedName name="Table_M">#REF!</definedName>
    <definedName name="Table_O">#REF!</definedName>
    <definedName name="Table_Q">#REF!</definedName>
    <definedName name="Table_S">#REF!</definedName>
    <definedName name="Table_T">#REF!</definedName>
    <definedName name="Table_U">#REF!</definedName>
    <definedName name="Table_V">#REF!</definedName>
    <definedName name="YEAR">'[2]Drop Down List'!$H$3</definedName>
  </definedNames>
  <calcPr calcId="162913"/>
</workbook>
</file>

<file path=xl/calcChain.xml><?xml version="1.0" encoding="utf-8"?>
<calcChain xmlns="http://schemas.openxmlformats.org/spreadsheetml/2006/main">
  <c r="I11" i="5" l="1"/>
  <c r="D107" i="5" l="1"/>
  <c r="E107" i="5"/>
  <c r="E91" i="5"/>
  <c r="D91" i="5"/>
  <c r="D83" i="5" l="1"/>
  <c r="D80" i="5" s="1"/>
  <c r="I88" i="5"/>
  <c r="I87" i="5"/>
  <c r="I86" i="5"/>
  <c r="I85" i="5"/>
  <c r="I84" i="5"/>
  <c r="I89" i="5"/>
  <c r="I82" i="5"/>
  <c r="I81" i="5"/>
  <c r="I83" i="5" l="1"/>
  <c r="I80" i="5" s="1"/>
  <c r="I52" i="5"/>
  <c r="D35" i="5"/>
  <c r="I41" i="5"/>
  <c r="I40" i="5"/>
  <c r="D29" i="5" l="1"/>
  <c r="I28" i="5" l="1"/>
  <c r="I26" i="5"/>
  <c r="I27" i="5"/>
  <c r="D25" i="5"/>
  <c r="D13" i="5"/>
  <c r="I25" i="5" l="1"/>
  <c r="I14" i="5" l="1"/>
  <c r="I57" i="5" l="1"/>
  <c r="I102" i="5" l="1"/>
  <c r="I104" i="5"/>
  <c r="I106" i="5"/>
  <c r="D90" i="5" l="1"/>
  <c r="D70" i="5"/>
  <c r="D65" i="5"/>
  <c r="D45" i="5"/>
  <c r="D21" i="5"/>
  <c r="D34" i="5" l="1"/>
  <c r="I72" i="5" l="1"/>
  <c r="I73" i="5"/>
  <c r="I74" i="5"/>
  <c r="I75" i="5"/>
  <c r="I76" i="5"/>
  <c r="I77" i="5"/>
  <c r="I78" i="5"/>
  <c r="I79" i="5"/>
  <c r="I71" i="5"/>
  <c r="I67" i="5"/>
  <c r="I68" i="5"/>
  <c r="I69" i="5"/>
  <c r="I66" i="5"/>
  <c r="I64" i="5"/>
  <c r="I63" i="5"/>
  <c r="D62" i="5"/>
  <c r="I59" i="5"/>
  <c r="I60" i="5"/>
  <c r="I61" i="5"/>
  <c r="I58" i="5"/>
  <c r="I51" i="5"/>
  <c r="I53" i="5"/>
  <c r="I42" i="5"/>
  <c r="I70" i="5" l="1"/>
  <c r="I65" i="5"/>
  <c r="D56" i="5"/>
  <c r="I62" i="5"/>
  <c r="I47" i="5"/>
  <c r="I48" i="5"/>
  <c r="I49" i="5"/>
  <c r="I50" i="5"/>
  <c r="I54" i="5"/>
  <c r="I55" i="5"/>
  <c r="I46" i="5"/>
  <c r="I44" i="5"/>
  <c r="I43" i="5"/>
  <c r="I39" i="5"/>
  <c r="I38" i="5"/>
  <c r="I37" i="5"/>
  <c r="I36" i="5"/>
  <c r="D12" i="5" l="1"/>
  <c r="D11" i="5" s="1"/>
  <c r="I35" i="5"/>
  <c r="I56" i="5"/>
  <c r="I45" i="5"/>
  <c r="I110" i="5"/>
  <c r="I112" i="5"/>
  <c r="I114" i="5"/>
  <c r="I116" i="5"/>
  <c r="I118" i="5"/>
  <c r="I120" i="5"/>
  <c r="I122" i="5"/>
  <c r="I108" i="5"/>
  <c r="I94" i="5"/>
  <c r="I96" i="5"/>
  <c r="I98" i="5"/>
  <c r="I100" i="5"/>
  <c r="I92" i="5"/>
  <c r="I33" i="5"/>
  <c r="I32" i="5"/>
  <c r="I31" i="5"/>
  <c r="I30" i="5"/>
  <c r="I24" i="5"/>
  <c r="I23" i="5"/>
  <c r="I22" i="5"/>
  <c r="I20" i="5"/>
  <c r="I19" i="5"/>
  <c r="I18" i="5"/>
  <c r="I17" i="5"/>
  <c r="I16" i="5"/>
  <c r="I15" i="5"/>
  <c r="I107" i="5" l="1"/>
  <c r="I91" i="5"/>
  <c r="I29" i="5"/>
  <c r="I13" i="5"/>
  <c r="I34" i="5"/>
  <c r="I21" i="5"/>
  <c r="I12" i="5" l="1"/>
  <c r="I90" i="5"/>
</calcChain>
</file>

<file path=xl/sharedStrings.xml><?xml version="1.0" encoding="utf-8"?>
<sst xmlns="http://schemas.openxmlformats.org/spreadsheetml/2006/main" count="299" uniqueCount="255">
  <si>
    <t>ИЗВЕШТАЈ</t>
  </si>
  <si>
    <t>состојба на ___________</t>
  </si>
  <si>
    <t>во 000 денари</t>
  </si>
  <si>
    <t xml:space="preserve">Ред. бр. </t>
  </si>
  <si>
    <t>Валута</t>
  </si>
  <si>
    <t>ПОЗИЦИЈА</t>
  </si>
  <si>
    <t>Износ</t>
  </si>
  <si>
    <t>Одлив</t>
  </si>
  <si>
    <t>10% -15%</t>
  </si>
  <si>
    <t>15% -20%</t>
  </si>
  <si>
    <t>49 став 1 алинеја 1</t>
  </si>
  <si>
    <t>49 став 1 алинеја 4</t>
  </si>
  <si>
    <t>Пропишана стапка на одлив/ стапка на користење</t>
  </si>
  <si>
    <t xml:space="preserve">Применета стапка на одлив/ стапка на користење </t>
  </si>
  <si>
    <t>3.1.1</t>
  </si>
  <si>
    <t>3.1.3</t>
  </si>
  <si>
    <t>3.2.1</t>
  </si>
  <si>
    <t>3.2.2</t>
  </si>
  <si>
    <t>3.2.3</t>
  </si>
  <si>
    <t>2.1.1</t>
  </si>
  <si>
    <t>2.1.2</t>
  </si>
  <si>
    <t>2.1.3</t>
  </si>
  <si>
    <t>2.1.4</t>
  </si>
  <si>
    <t>2.1.5</t>
  </si>
  <si>
    <t>2.1.6</t>
  </si>
  <si>
    <t>2.1.7</t>
  </si>
  <si>
    <t>2.2.1</t>
  </si>
  <si>
    <t>2.2.2</t>
  </si>
  <si>
    <t>Стабилни мали депозити</t>
  </si>
  <si>
    <t>31 став 2 алинеја 1</t>
  </si>
  <si>
    <t>32 став 3</t>
  </si>
  <si>
    <t>Останати мали депозити</t>
  </si>
  <si>
    <t>9=4*8</t>
  </si>
  <si>
    <t>Други активности за кои е воспоставен постојан деловен однос со клиентот – нефинансиско правно лице</t>
  </si>
  <si>
    <t>34 став 1 алинеја 2</t>
  </si>
  <si>
    <t>34 став 6</t>
  </si>
  <si>
    <t>34 став 7</t>
  </si>
  <si>
    <t>3.1.2</t>
  </si>
  <si>
    <t>Депозити од финансиски лица</t>
  </si>
  <si>
    <t>34 став 8</t>
  </si>
  <si>
    <t>35 став 1</t>
  </si>
  <si>
    <t>35 став 2</t>
  </si>
  <si>
    <t>37 став 2</t>
  </si>
  <si>
    <t xml:space="preserve">Обезбедени со ниво 1 ликвидна актива, со исклучок на исклучително висококвалитетните покриени обврзници  </t>
  </si>
  <si>
    <t>Обезбедени со позиции од подниво 2А ликвидна актива</t>
  </si>
  <si>
    <t>37 став 1</t>
  </si>
  <si>
    <t>Одливи од записите, обврзниците и другите должнички хартии од вредност издадени од банката, со исклучок на оние хартии од вредност што се вклучени во малите депозити</t>
  </si>
  <si>
    <t>Централна влада, централна банка, јавна институција или мултилатерална развојна банка</t>
  </si>
  <si>
    <t>Лица со посебна намена за купување изложености кон нефинансиски лица, со исклучок на хартии од вредност</t>
  </si>
  <si>
    <t xml:space="preserve">Останати лица со посебна намена </t>
  </si>
  <si>
    <t>Неискористени кредити и аванси на правни лица</t>
  </si>
  <si>
    <t>Неповлечени средства врз основа на склучени договори за кредити покриени со станбени објекти</t>
  </si>
  <si>
    <t>Кредитни картички</t>
  </si>
  <si>
    <t>Дозволени пречекорувања на трансакциски сметки</t>
  </si>
  <si>
    <t>Планирани одливи поврзани со обновување на постојните или одобрување нови кредити на физички и правни лица</t>
  </si>
  <si>
    <t>Вонбилансни обврски за финансирање на трговска размена</t>
  </si>
  <si>
    <t xml:space="preserve">42 став 1 алинеја 1  </t>
  </si>
  <si>
    <t xml:space="preserve">42 став 1 алинеја 2  </t>
  </si>
  <si>
    <t xml:space="preserve">42 став 1 алинеја 6 </t>
  </si>
  <si>
    <t xml:space="preserve">42 став 1 алинеја 2 </t>
  </si>
  <si>
    <t xml:space="preserve">42 став 1 алинеја 5  </t>
  </si>
  <si>
    <t xml:space="preserve">Лица од финансискиот сектор коишто се предмет на супервизија од соодветно регулаторно тело    </t>
  </si>
  <si>
    <t>Портфолио на мали кредити</t>
  </si>
  <si>
    <t>42 ставови 2 и 3</t>
  </si>
  <si>
    <t>Останати лица од финансискиот сектор</t>
  </si>
  <si>
    <t xml:space="preserve">Портфолио на мали кредити </t>
  </si>
  <si>
    <t>42 став 1 алинеја 3</t>
  </si>
  <si>
    <t>42 став 1 алинеја 4</t>
  </si>
  <si>
    <t xml:space="preserve">42 став 1 алинеја 8  </t>
  </si>
  <si>
    <t xml:space="preserve">42 став 1 алинеја 7  </t>
  </si>
  <si>
    <t>43 став 1</t>
  </si>
  <si>
    <t>43 став 2</t>
  </si>
  <si>
    <t>48 став 1 алинеја 1</t>
  </si>
  <si>
    <t>48 став 1  алинеја 2</t>
  </si>
  <si>
    <t>48 став 1  алинеја 3</t>
  </si>
  <si>
    <t>48 став 1 алинеја 4</t>
  </si>
  <si>
    <t>Обезбедување во форма на позиција од нивото 2 ликвидна актива</t>
  </si>
  <si>
    <t>Обезбедување во форма на исклучително висококвалитетни покриени обврзници</t>
  </si>
  <si>
    <t xml:space="preserve">Влијание на негативните движења на пазарот </t>
  </si>
  <si>
    <t>Други производи и услуги</t>
  </si>
  <si>
    <t>49 став 1 алинеја 2</t>
  </si>
  <si>
    <t>49 став 1 алинеја 3</t>
  </si>
  <si>
    <t>49 став 1 алинеја 5</t>
  </si>
  <si>
    <t>49 став 1 алинеја 6</t>
  </si>
  <si>
    <t>49 став 1 алинеја 7</t>
  </si>
  <si>
    <t>49 став 1 алинеја 8</t>
  </si>
  <si>
    <t>Обврски врз основа на останати деривати коишто не се опфатени во претходните позиции</t>
  </si>
  <si>
    <t>Останати неопфатени обврски</t>
  </si>
  <si>
    <t>2.3.1</t>
  </si>
  <si>
    <t>2.3.2</t>
  </si>
  <si>
    <t>2.3.3</t>
  </si>
  <si>
    <t>3.1.4</t>
  </si>
  <si>
    <t>3.1.5</t>
  </si>
  <si>
    <t>3.1.6</t>
  </si>
  <si>
    <t>3.1.7</t>
  </si>
  <si>
    <t>Депозити со повисоки стапки на одлив - категорија 1</t>
  </si>
  <si>
    <t>2.2.3</t>
  </si>
  <si>
    <t>Порамнување, давање услуги на чување имот, управување со средства и други слични активности - неопфатени со шема за осигурување</t>
  </si>
  <si>
    <t>Порамнување, давање услуги на чување имот, управување со средства и други слични активности - опфатени со шема за осигурување</t>
  </si>
  <si>
    <t>Оперативни депозити (2.2.1+2.2.2+2.2.3)</t>
  </si>
  <si>
    <t>Депозити од нефинансиски правни лица, централни влади, централни банки, мултилатерални развојни банки и јавни институции - неопфатени со шема за осигурување</t>
  </si>
  <si>
    <t>Депозити од нефинансиски правни лица, централни влади, централни банки, мултилатерални развојни банки и јавни институции - опфатени со шема за осигурување</t>
  </si>
  <si>
    <t>2.4.1</t>
  </si>
  <si>
    <t>2.4.2</t>
  </si>
  <si>
    <t>2.5.1</t>
  </si>
  <si>
    <t>2.5.2</t>
  </si>
  <si>
    <t>2.6.1</t>
  </si>
  <si>
    <t>2.6.2</t>
  </si>
  <si>
    <t>2.6.3</t>
  </si>
  <si>
    <t>2.6.4</t>
  </si>
  <si>
    <t>2.6.5</t>
  </si>
  <si>
    <t>2.6.6</t>
  </si>
  <si>
    <t>2.6.7</t>
  </si>
  <si>
    <t>3.1.8</t>
  </si>
  <si>
    <t>3.2.4</t>
  </si>
  <si>
    <t>3.2.5</t>
  </si>
  <si>
    <t>4</t>
  </si>
  <si>
    <t>Обезбедени со неликвидни средства</t>
  </si>
  <si>
    <t>Обезбедени со исклучително висококвалитетни покриени обврзници од ниво 1 ликвидна актива</t>
  </si>
  <si>
    <t>Обезбедени со висококвалитетни покриени обврзници од подниво 2Б ликвидна актива</t>
  </si>
  <si>
    <t>Обезбедени со хартии од вредност покриени со одредена актива (кредити на правни лица и кредити за потрошувачка) од подниво 2Б ликвидна актива</t>
  </si>
  <si>
    <t>3.2.6</t>
  </si>
  <si>
    <t>ЗА ПАРИЧНИТЕ ОДЛИВИ</t>
  </si>
  <si>
    <t>3.2.7</t>
  </si>
  <si>
    <t>3.2.8</t>
  </si>
  <si>
    <t>Дополнителни податоци</t>
  </si>
  <si>
    <t xml:space="preserve">Договори за деривати </t>
  </si>
  <si>
    <t>Покриени со обезбедени трансакции финансирани со хартии од вредност</t>
  </si>
  <si>
    <t>Останати</t>
  </si>
  <si>
    <t>Вишок на обезбедување коешто може да биде отповикано од другата договорна страна</t>
  </si>
  <si>
    <t>32 став 1</t>
  </si>
  <si>
    <t>Банки</t>
  </si>
  <si>
    <t>Централни влади, централни банки, јавни институции и мултилатерални развојни банки</t>
  </si>
  <si>
    <t>Други клиенти</t>
  </si>
  <si>
    <t>Други финансиски лица</t>
  </si>
  <si>
    <t>Депозити за кои не се сметаат парични одливи</t>
  </si>
  <si>
    <t>Вишок на оперативни депозити (2.3.1 +2.3.2+2.3.3)</t>
  </si>
  <si>
    <t>Обезбедувањето ги исполнува оперативните барања</t>
  </si>
  <si>
    <t>3.1.1.1</t>
  </si>
  <si>
    <t>3.1.2.1</t>
  </si>
  <si>
    <t>3.1.3.1</t>
  </si>
  <si>
    <t>3.1.4.1</t>
  </si>
  <si>
    <t>3.1.5.1</t>
  </si>
  <si>
    <t>3.1.6.1</t>
  </si>
  <si>
    <t>3.1.7.1</t>
  </si>
  <si>
    <t>Одливи во странска валута</t>
  </si>
  <si>
    <t>34 алинеја 1</t>
  </si>
  <si>
    <t>Обезбедени со позиции од подниво 2Б ликвидна актива</t>
  </si>
  <si>
    <t>Обезбедени со неликвидна актива</t>
  </si>
  <si>
    <t>3.2.1.1</t>
  </si>
  <si>
    <t>3.2.3.1</t>
  </si>
  <si>
    <t>2.4.3</t>
  </si>
  <si>
    <t>2.4.4</t>
  </si>
  <si>
    <t>2.5.1.1</t>
  </si>
  <si>
    <t>2.5.2.1</t>
  </si>
  <si>
    <t>2.6.6.1</t>
  </si>
  <si>
    <t>2.6.7.1</t>
  </si>
  <si>
    <t>2.7.1</t>
  </si>
  <si>
    <t>2.7.2</t>
  </si>
  <si>
    <t>2.7.3</t>
  </si>
  <si>
    <t>2.7.4</t>
  </si>
  <si>
    <t>2.7.5</t>
  </si>
  <si>
    <t>2.7.6</t>
  </si>
  <si>
    <t>2.7.7</t>
  </si>
  <si>
    <t>2.7.8</t>
  </si>
  <si>
    <t>2.8.1</t>
  </si>
  <si>
    <t>2.8.2</t>
  </si>
  <si>
    <t>2.8.3</t>
  </si>
  <si>
    <t>2.8.3.1</t>
  </si>
  <si>
    <t>2.8.4</t>
  </si>
  <si>
    <t>2.8.5</t>
  </si>
  <si>
    <t>Депозити со повисоки стапки на одлив - категорија 2</t>
  </si>
  <si>
    <t>Депозити коишто се веќе откажани од депонентот и имаат преостанат рок на достасување којшто е пократок од 30 дена</t>
  </si>
  <si>
    <t>Средства на кореспондентните сметки од други банки и депозити за извршување брокерски услуги</t>
  </si>
  <si>
    <t>Неоперативни депозити (2.4.1+2.4.2+2.4.3+2.4.4)</t>
  </si>
  <si>
    <t>Преземени вонбилансни обврски (2.5.1+2.5.2)</t>
  </si>
  <si>
    <t>2.5.1.2</t>
  </si>
  <si>
    <t>2.5.1.3</t>
  </si>
  <si>
    <t>2.5.1.4</t>
  </si>
  <si>
    <t>2.5.1.5</t>
  </si>
  <si>
    <t>2.5.1.6</t>
  </si>
  <si>
    <t>2.5.1.7</t>
  </si>
  <si>
    <t>2.5.1.8</t>
  </si>
  <si>
    <t>2.5.2.2</t>
  </si>
  <si>
    <t>2.5.2.3</t>
  </si>
  <si>
    <t>2.5.2.4</t>
  </si>
  <si>
    <t>2.5.2.5</t>
  </si>
  <si>
    <t>2.5.2.6</t>
  </si>
  <si>
    <t>2.5.2.7</t>
  </si>
  <si>
    <t>2.5.2.8</t>
  </si>
  <si>
    <t>2.5.2.9</t>
  </si>
  <si>
    <t>Банки заради одобрување кредити од промотивен карактер на физички лица и мали друштва</t>
  </si>
  <si>
    <t>Банки - останато</t>
  </si>
  <si>
    <t>Банки заради одобрување кредити од промотивен карактер на нефинансиски правни лица, со исклучок на малите друштва</t>
  </si>
  <si>
    <t>Банки заради одобрување кредити од промотивен карактер на  централна влада, централна банка, јавна институција или мултилатерална развојна банка</t>
  </si>
  <si>
    <t>2.5.1.9</t>
  </si>
  <si>
    <t>Преземени вонбилансни обврски за кредитирање (2.5.1.1+2.5.1.2+2.5.1.3+2.5.1.4+2.5.1.5+2.5.1.6+2.5.1.7+2.5.1.8+2.5.1.9)</t>
  </si>
  <si>
    <t>2.5.2.10</t>
  </si>
  <si>
    <t>Преземени вонбилансни обврски за ликвидносна поддршка (2.5.2.1+2.5.2.2+2.5.2.3+2.5.2.4+2.5.2.5+2.5.2.6+2.5.2.7+2.5.2.8+2.5.2.9+2.5.2.10)</t>
  </si>
  <si>
    <t>Дополнителни парични одливи (2.6.1+2.6.2+2.6.3+2.6.4+2.6.5+2.6.6+2.6.7)</t>
  </si>
  <si>
    <t>2.6.6.2</t>
  </si>
  <si>
    <t>2.6.7.2</t>
  </si>
  <si>
    <t>2.6.7.3</t>
  </si>
  <si>
    <t>2.6.7.4</t>
  </si>
  <si>
    <t>Кратки позиции (2.6.6.1+2.6.6.2)</t>
  </si>
  <si>
    <t xml:space="preserve">Обезбедување коешто може да биде побарано од другата договорна страна </t>
  </si>
  <si>
    <t>Финансирање преку хартии од вредност покриени со одредена актива, покриени обврзници и други слични финансиски инструменти</t>
  </si>
  <si>
    <t>Останати дополнителни одливи (2.6.7.1+2.6.7.2+2.6.7.3+2.6.7.4)</t>
  </si>
  <si>
    <t>2.7.9</t>
  </si>
  <si>
    <t>Други производи и услуги (2.7.1+2.7.2+2.7.3+2.7.4+2.7.5+2.7.6+2.7.7+2.7.8+2.7.9)</t>
  </si>
  <si>
    <t>Други вонбилансни обврски и обврски за финансирање, вклучувајќи ги и отповикливите обврски за финансирање</t>
  </si>
  <si>
    <t>2.8.3.2</t>
  </si>
  <si>
    <t>2.8.3.3</t>
  </si>
  <si>
    <t>2.8.3.4</t>
  </si>
  <si>
    <t>Вишок на финансирање од нефинансиски лица (2.8.3.1+2.8.3.2+2.8.3.3+2.8.3.4)</t>
  </si>
  <si>
    <t xml:space="preserve">Средства позајмени без обезбедување </t>
  </si>
  <si>
    <t>48 став 4</t>
  </si>
  <si>
    <t>Физички лица</t>
  </si>
  <si>
    <t>Нефинансиски правни лица</t>
  </si>
  <si>
    <t>Централни влади, мултилатерални развојни банки и јавни институции</t>
  </si>
  <si>
    <t>Други нефинансиски лица</t>
  </si>
  <si>
    <t>Обезбедени со останати позиции од подниво 2Б ликвидна актива</t>
  </si>
  <si>
    <t xml:space="preserve">Обезбедено кредитирање при пресметката на приспособувањата </t>
  </si>
  <si>
    <t>ОДЛИВИ ОД ОБЕЗБЕДЕНО КРЕДИТИРАЊЕ И ТРАНСАКЦИИ ПРЕДИЗВИКАНИ ОД ПАЗАРОТ НА КАПИТАЛ (3.1+3.2)</t>
  </si>
  <si>
    <t>3.2</t>
  </si>
  <si>
    <t>3.2.2.1</t>
  </si>
  <si>
    <t>3.2.4.1</t>
  </si>
  <si>
    <t>3.2.5.1</t>
  </si>
  <si>
    <t>3.2.6.1</t>
  </si>
  <si>
    <t>3.2.7.1</t>
  </si>
  <si>
    <t xml:space="preserve"> 29 став 3</t>
  </si>
  <si>
    <t>Пазарна вредност на даденото обезбедување</t>
  </si>
  <si>
    <t>Пазарна вредност на даденото обезбедување со применет корективен фактор</t>
  </si>
  <si>
    <t>Мали депозити (2.1.1+2.1.2+2.1.3+2.1.4+2.1.5+2.1.6+2.1.7)</t>
  </si>
  <si>
    <t>Се пополнуваат само белите полиња</t>
  </si>
  <si>
    <t>НЕ СЕ ПОПОЛНУВААТ</t>
  </si>
  <si>
    <t>ФОРМУЛИ</t>
  </si>
  <si>
    <r>
      <t>ОДЛИВИ ОД НЕОБЕЗБЕДЕНИ ТРАНСАКЦИИ/ДЕПОЗИТИ (2.1+2.2+2.3+2.4+2.5+2.6</t>
    </r>
    <r>
      <rPr>
        <b/>
        <sz val="11"/>
        <rFont val="Tahoma"/>
        <family val="2"/>
      </rPr>
      <t>+2.7+2.8</t>
    </r>
    <r>
      <rPr>
        <b/>
        <sz val="11"/>
        <rFont val="Tahoma"/>
        <family val="2"/>
        <charset val="204"/>
      </rPr>
      <t>)</t>
    </r>
  </si>
  <si>
    <t>31 став 2 алинеја 2 и став 3</t>
  </si>
  <si>
    <r>
      <t xml:space="preserve">ВКЛА обезбедување коешто може да биде заменето со обезбедување коешто не </t>
    </r>
    <r>
      <rPr>
        <sz val="11"/>
        <rFont val="Tahoma"/>
        <family val="2"/>
      </rPr>
      <t>е</t>
    </r>
    <r>
      <rPr>
        <sz val="11"/>
        <rFont val="Tahoma"/>
        <family val="2"/>
        <charset val="204"/>
      </rPr>
      <t xml:space="preserve"> ВКЛА обезбедување без согласност од банката</t>
    </r>
  </si>
  <si>
    <t>Останати обврски (2.8.1+2.8.2+2.8.3+2.8.4+2.8.5)</t>
  </si>
  <si>
    <t xml:space="preserve">40 и 48 став 2 </t>
  </si>
  <si>
    <t>Обезбедени со хартии од вредност покриени со одредена актива (станбени и автомобилски кредити) од подниво 2Б ликвидна актива</t>
  </si>
  <si>
    <r>
      <t xml:space="preserve">Оперативни депозити вклучени во 2.2.1 и </t>
    </r>
    <r>
      <rPr>
        <b/>
        <sz val="11"/>
        <rFont val="Tahoma"/>
        <family val="2"/>
      </rPr>
      <t>2.2.2</t>
    </r>
  </si>
  <si>
    <r>
      <t xml:space="preserve">31 </t>
    </r>
    <r>
      <rPr>
        <sz val="11"/>
        <rFont val="Tahoma"/>
        <family val="2"/>
        <charset val="204"/>
      </rPr>
      <t>став 1</t>
    </r>
  </si>
  <si>
    <t>Банки заради одобрување кредити од промотивен карактер на централната влада, централната банка, јавна институција или мултилатерална развојна банка</t>
  </si>
  <si>
    <t>ВКУПЕН ОДЛИВ ОД СВОП-ДОГОВОР НА ОБЕЗБЕДУВАЊЕ</t>
  </si>
  <si>
    <t>Врска со Одлуката</t>
  </si>
  <si>
    <t>Депозити во други земји каде што се применуваат повисоки стапки на одлив</t>
  </si>
  <si>
    <r>
      <t>Знач</t>
    </r>
    <r>
      <rPr>
        <sz val="11"/>
        <rFont val="Tahoma"/>
        <family val="2"/>
      </rPr>
      <t>ител</t>
    </r>
    <r>
      <rPr>
        <sz val="11"/>
        <rFont val="Tahoma"/>
        <family val="2"/>
        <charset val="204"/>
      </rPr>
      <t xml:space="preserve">но намалување на кредитната способност на банката </t>
    </r>
  </si>
  <si>
    <r>
      <t xml:space="preserve">Обврски што </t>
    </r>
    <r>
      <rPr>
        <sz val="11"/>
        <rFont val="Tahoma"/>
        <family val="2"/>
      </rPr>
      <t>создаваат</t>
    </r>
    <r>
      <rPr>
        <sz val="11"/>
        <rFont val="Tahoma"/>
        <family val="2"/>
        <charset val="204"/>
      </rPr>
      <t xml:space="preserve"> оперативни трошоци</t>
    </r>
  </si>
  <si>
    <t>Склучени со централната банка (3.1.1+3.1.2+3.1.3+3.1.4+3.1.5+3.1.6+3.1.7+3.1.8)</t>
  </si>
  <si>
    <t>Склучени со други лица освен централната банка (3.2.1+3.2.2+3.2.3+3.2.4+3.2.5+3.2.6+3.2.7+3.2.8)</t>
  </si>
  <si>
    <t>Нефинансиски лица</t>
  </si>
  <si>
    <t>ПАРИЧНИ ОДЛИВИ (2+3+4)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</si>
</sst>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&quot;€&quot;_-;\-* #,##0\ &quot;€&quot;_-;_-* &quot;-&quot;\ &quot;€&quot;_-;_-@_-"/>
    <numFmt numFmtId="167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7" fillId="0" borderId="0"/>
    <xf numFmtId="0" fontId="8" fillId="0" borderId="0"/>
    <xf numFmtId="0" fontId="6" fillId="0" borderId="0"/>
    <xf numFmtId="0" fontId="7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9" fillId="0" borderId="0"/>
    <xf numFmtId="9" fontId="7" fillId="0" borderId="0" applyFont="0" applyFill="0" applyBorder="0" applyAlignment="0" applyProtection="0"/>
    <xf numFmtId="0" fontId="6" fillId="0" borderId="0"/>
  </cellStyleXfs>
  <cellXfs count="151">
    <xf numFmtId="0" fontId="0" fillId="0" borderId="0" xfId="0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wrapText="1"/>
    </xf>
    <xf numFmtId="49" fontId="2" fillId="0" borderId="13" xfId="0" applyNumberFormat="1" applyFont="1" applyBorder="1" applyAlignment="1">
      <alignment horizontal="right"/>
    </xf>
    <xf numFmtId="0" fontId="2" fillId="3" borderId="9" xfId="0" applyFont="1" applyFill="1" applyBorder="1" applyAlignment="1">
      <alignment horizontal="center" vertical="center"/>
    </xf>
    <xf numFmtId="0" fontId="2" fillId="0" borderId="9" xfId="0" applyFont="1" applyBorder="1"/>
    <xf numFmtId="0" fontId="2" fillId="3" borderId="9" xfId="0" applyFont="1" applyFill="1" applyBorder="1"/>
    <xf numFmtId="0" fontId="2" fillId="2" borderId="18" xfId="0" applyFont="1" applyFill="1" applyBorder="1"/>
    <xf numFmtId="0" fontId="2" fillId="0" borderId="0" xfId="0" applyFont="1"/>
    <xf numFmtId="0" fontId="1" fillId="3" borderId="8" xfId="0" applyFont="1" applyFill="1" applyBorder="1" applyAlignment="1">
      <alignment horizontal="center" vertical="center"/>
    </xf>
    <xf numFmtId="9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0" borderId="0" xfId="0" applyFont="1" applyAlignment="1">
      <alignment horizontal="right" vertical="top"/>
    </xf>
    <xf numFmtId="0" fontId="3" fillId="3" borderId="2" xfId="0" applyFont="1" applyFill="1" applyBorder="1"/>
    <xf numFmtId="0" fontId="3" fillId="0" borderId="0" xfId="0" applyFont="1"/>
    <xf numFmtId="0" fontId="1" fillId="3" borderId="8" xfId="0" applyFont="1" applyFill="1" applyBorder="1"/>
    <xf numFmtId="0" fontId="1" fillId="0" borderId="0" xfId="0" applyFont="1"/>
    <xf numFmtId="0" fontId="2" fillId="0" borderId="4" xfId="0" applyFont="1" applyBorder="1"/>
    <xf numFmtId="0" fontId="2" fillId="0" borderId="4" xfId="0" applyFont="1" applyFill="1" applyBorder="1"/>
    <xf numFmtId="49" fontId="2" fillId="0" borderId="17" xfId="0" applyNumberFormat="1" applyFont="1" applyBorder="1" applyAlignment="1">
      <alignment horizontal="right"/>
    </xf>
    <xf numFmtId="0" fontId="4" fillId="0" borderId="0" xfId="0" applyFont="1"/>
    <xf numFmtId="0" fontId="2" fillId="2" borderId="14" xfId="0" applyFont="1" applyFill="1" applyBorder="1"/>
    <xf numFmtId="49" fontId="4" fillId="0" borderId="13" xfId="0" applyNumberFormat="1" applyFont="1" applyBorder="1" applyAlignment="1">
      <alignment horizontal="right"/>
    </xf>
    <xf numFmtId="0" fontId="3" fillId="0" borderId="8" xfId="0" applyFont="1" applyFill="1" applyBorder="1" applyAlignment="1">
      <alignment wrapText="1"/>
    </xf>
    <xf numFmtId="0" fontId="1" fillId="2" borderId="5" xfId="0" applyFont="1" applyFill="1" applyBorder="1"/>
    <xf numFmtId="0" fontId="1" fillId="2" borderId="20" xfId="0" applyFont="1" applyFill="1" applyBorder="1"/>
    <xf numFmtId="0" fontId="1" fillId="2" borderId="11" xfId="0" applyFont="1" applyFill="1" applyBorder="1"/>
    <xf numFmtId="0" fontId="1" fillId="2" borderId="8" xfId="0" applyFont="1" applyFill="1" applyBorder="1"/>
    <xf numFmtId="0" fontId="1" fillId="2" borderId="12" xfId="0" applyFont="1" applyFill="1" applyBorder="1"/>
    <xf numFmtId="0" fontId="4" fillId="3" borderId="7" xfId="0" applyFont="1" applyFill="1" applyBorder="1" applyAlignment="1">
      <alignment horizontal="center" wrapText="1"/>
    </xf>
    <xf numFmtId="9" fontId="4" fillId="3" borderId="7" xfId="0" applyNumberFormat="1" applyFont="1" applyFill="1" applyBorder="1" applyAlignment="1">
      <alignment horizontal="center"/>
    </xf>
    <xf numFmtId="9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2" borderId="14" xfId="0" applyFont="1" applyFill="1" applyBorder="1"/>
    <xf numFmtId="0" fontId="4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/>
    <xf numFmtId="49" fontId="2" fillId="0" borderId="13" xfId="0" applyNumberFormat="1" applyFont="1" applyFill="1" applyBorder="1" applyAlignment="1">
      <alignment horizontal="right"/>
    </xf>
    <xf numFmtId="0" fontId="4" fillId="0" borderId="17" xfId="0" applyFont="1" applyBorder="1"/>
    <xf numFmtId="0" fontId="4" fillId="0" borderId="17" xfId="0" applyFont="1" applyBorder="1" applyAlignment="1">
      <alignment horizontal="right"/>
    </xf>
    <xf numFmtId="0" fontId="4" fillId="0" borderId="15" xfId="0" applyFont="1" applyBorder="1"/>
    <xf numFmtId="0" fontId="1" fillId="0" borderId="19" xfId="0" applyFont="1" applyFill="1" applyBorder="1" applyAlignment="1"/>
    <xf numFmtId="0" fontId="4" fillId="0" borderId="9" xfId="0" applyFont="1" applyFill="1" applyBorder="1"/>
    <xf numFmtId="0" fontId="4" fillId="0" borderId="18" xfId="0" applyFont="1" applyFill="1" applyBorder="1"/>
    <xf numFmtId="0" fontId="2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4" fillId="2" borderId="4" xfId="0" applyFont="1" applyFill="1" applyBorder="1"/>
    <xf numFmtId="0" fontId="2" fillId="3" borderId="18" xfId="0" applyFont="1" applyFill="1" applyBorder="1"/>
    <xf numFmtId="0" fontId="2" fillId="3" borderId="16" xfId="0" applyFont="1" applyFill="1" applyBorder="1"/>
    <xf numFmtId="49" fontId="1" fillId="0" borderId="27" xfId="0" applyNumberFormat="1" applyFont="1" applyFill="1" applyBorder="1" applyAlignment="1">
      <alignment horizontal="right"/>
    </xf>
    <xf numFmtId="0" fontId="1" fillId="0" borderId="23" xfId="0" applyFont="1" applyFill="1" applyBorder="1"/>
    <xf numFmtId="0" fontId="4" fillId="0" borderId="19" xfId="0" applyFont="1" applyBorder="1"/>
    <xf numFmtId="0" fontId="3" fillId="0" borderId="5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wrapText="1"/>
    </xf>
    <xf numFmtId="0" fontId="4" fillId="4" borderId="4" xfId="0" applyFont="1" applyFill="1" applyBorder="1"/>
    <xf numFmtId="0" fontId="4" fillId="4" borderId="4" xfId="0" applyFont="1" applyFill="1" applyBorder="1" applyAlignment="1">
      <alignment wrapText="1"/>
    </xf>
    <xf numFmtId="49" fontId="2" fillId="4" borderId="17" xfId="0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2" fillId="0" borderId="6" xfId="0" applyFont="1" applyBorder="1"/>
    <xf numFmtId="0" fontId="3" fillId="2" borderId="1" xfId="0" applyFont="1" applyFill="1" applyBorder="1" applyAlignment="1">
      <alignment horizontal="right" vertical="top"/>
    </xf>
    <xf numFmtId="0" fontId="3" fillId="0" borderId="4" xfId="0" applyFont="1" applyFill="1" applyBorder="1"/>
    <xf numFmtId="0" fontId="3" fillId="2" borderId="8" xfId="0" applyFont="1" applyFill="1" applyBorder="1" applyAlignment="1">
      <alignment wrapText="1"/>
    </xf>
    <xf numFmtId="0" fontId="2" fillId="0" borderId="5" xfId="0" applyFont="1" applyFill="1" applyBorder="1"/>
    <xf numFmtId="0" fontId="2" fillId="3" borderId="5" xfId="0" applyFont="1" applyFill="1" applyBorder="1"/>
    <xf numFmtId="0" fontId="2" fillId="0" borderId="0" xfId="0" applyFont="1" applyFill="1"/>
    <xf numFmtId="0" fontId="2" fillId="3" borderId="0" xfId="0" applyFont="1" applyFill="1"/>
    <xf numFmtId="0" fontId="2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0" xfId="0" applyFont="1" applyBorder="1"/>
    <xf numFmtId="0" fontId="1" fillId="3" borderId="2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2" xfId="0" quotePrefix="1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1" fillId="2" borderId="11" xfId="0" applyFont="1" applyFill="1" applyBorder="1" applyAlignment="1">
      <alignment vertical="top"/>
    </xf>
    <xf numFmtId="0" fontId="2" fillId="3" borderId="8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3" borderId="4" xfId="0" applyFont="1" applyFill="1" applyBorder="1"/>
    <xf numFmtId="0" fontId="4" fillId="0" borderId="4" xfId="0" applyFont="1" applyBorder="1"/>
    <xf numFmtId="0" fontId="4" fillId="0" borderId="9" xfId="0" applyFont="1" applyFill="1" applyBorder="1" applyAlignment="1">
      <alignment wrapText="1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/>
    <xf numFmtId="9" fontId="4" fillId="3" borderId="9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2" borderId="18" xfId="0" applyFont="1" applyFill="1" applyBorder="1"/>
    <xf numFmtId="0" fontId="4" fillId="3" borderId="8" xfId="0" applyFont="1" applyFill="1" applyBorder="1"/>
    <xf numFmtId="0" fontId="1" fillId="0" borderId="9" xfId="0" applyFont="1" applyFill="1" applyBorder="1"/>
    <xf numFmtId="0" fontId="1" fillId="3" borderId="9" xfId="0" applyFont="1" applyFill="1" applyBorder="1"/>
    <xf numFmtId="0" fontId="1" fillId="0" borderId="0" xfId="0" applyFont="1" applyFill="1"/>
    <xf numFmtId="0" fontId="1" fillId="0" borderId="7" xfId="0" applyFont="1" applyFill="1" applyBorder="1"/>
    <xf numFmtId="0" fontId="1" fillId="3" borderId="7" xfId="0" applyFont="1" applyFill="1" applyBorder="1"/>
    <xf numFmtId="0" fontId="4" fillId="3" borderId="9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49" fontId="4" fillId="4" borderId="13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wrapText="1"/>
    </xf>
    <xf numFmtId="0" fontId="5" fillId="0" borderId="4" xfId="0" applyFont="1" applyBorder="1" applyAlignment="1">
      <alignment wrapText="1"/>
    </xf>
    <xf numFmtId="49" fontId="4" fillId="4" borderId="17" xfId="0" applyNumberFormat="1" applyFont="1" applyFill="1" applyBorder="1" applyAlignment="1">
      <alignment horizontal="right"/>
    </xf>
    <xf numFmtId="0" fontId="2" fillId="4" borderId="9" xfId="0" applyFont="1" applyFill="1" applyBorder="1" applyAlignment="1">
      <alignment wrapText="1"/>
    </xf>
    <xf numFmtId="0" fontId="1" fillId="2" borderId="11" xfId="0" applyFont="1" applyFill="1" applyBorder="1" applyAlignment="1"/>
    <xf numFmtId="0" fontId="4" fillId="3" borderId="8" xfId="0" applyFont="1" applyFill="1" applyBorder="1" applyAlignment="1">
      <alignment horizontal="center"/>
    </xf>
    <xf numFmtId="0" fontId="1" fillId="4" borderId="13" xfId="0" applyFont="1" applyFill="1" applyBorder="1" applyAlignment="1"/>
    <xf numFmtId="0" fontId="1" fillId="2" borderId="4" xfId="0" applyFont="1" applyFill="1" applyBorder="1"/>
    <xf numFmtId="0" fontId="1" fillId="2" borderId="14" xfId="0" applyFont="1" applyFill="1" applyBorder="1"/>
    <xf numFmtId="49" fontId="1" fillId="4" borderId="13" xfId="0" applyNumberFormat="1" applyFont="1" applyFill="1" applyBorder="1" applyAlignment="1">
      <alignment horizontal="right"/>
    </xf>
    <xf numFmtId="0" fontId="4" fillId="3" borderId="23" xfId="0" applyFont="1" applyFill="1" applyBorder="1" applyAlignment="1">
      <alignment horizontal="center" vertical="center" wrapText="1"/>
    </xf>
    <xf numFmtId="0" fontId="4" fillId="3" borderId="23" xfId="0" applyFont="1" applyFill="1" applyBorder="1"/>
    <xf numFmtId="9" fontId="4" fillId="3" borderId="23" xfId="0" applyNumberFormat="1" applyFont="1" applyFill="1" applyBorder="1" applyAlignment="1">
      <alignment horizontal="center"/>
    </xf>
    <xf numFmtId="0" fontId="3" fillId="2" borderId="28" xfId="0" applyFont="1" applyFill="1" applyBorder="1"/>
    <xf numFmtId="49" fontId="1" fillId="3" borderId="26" xfId="0" applyNumberFormat="1" applyFont="1" applyFill="1" applyBorder="1" applyAlignment="1"/>
    <xf numFmtId="49" fontId="1" fillId="3" borderId="24" xfId="0" applyNumberFormat="1" applyFont="1" applyFill="1" applyBorder="1" applyAlignment="1"/>
    <xf numFmtId="49" fontId="1" fillId="3" borderId="25" xfId="0" applyNumberFormat="1" applyFont="1" applyFill="1" applyBorder="1" applyAlignment="1"/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/>
    <xf numFmtId="9" fontId="4" fillId="3" borderId="5" xfId="0" applyNumberFormat="1" applyFont="1" applyFill="1" applyBorder="1" applyAlignment="1">
      <alignment horizontal="center"/>
    </xf>
    <xf numFmtId="0" fontId="4" fillId="3" borderId="20" xfId="0" applyFont="1" applyFill="1" applyBorder="1"/>
    <xf numFmtId="0" fontId="4" fillId="0" borderId="13" xfId="0" applyFont="1" applyBorder="1"/>
    <xf numFmtId="0" fontId="4" fillId="0" borderId="14" xfId="0" applyFont="1" applyFill="1" applyBorder="1"/>
    <xf numFmtId="0" fontId="4" fillId="3" borderId="14" xfId="0" applyFont="1" applyFill="1" applyBorder="1"/>
    <xf numFmtId="0" fontId="4" fillId="3" borderId="10" xfId="0" applyFont="1" applyFill="1" applyBorder="1" applyAlignment="1">
      <alignment horizontal="center" wrapText="1"/>
    </xf>
    <xf numFmtId="0" fontId="4" fillId="0" borderId="10" xfId="0" applyFont="1" applyBorder="1"/>
    <xf numFmtId="0" fontId="4" fillId="3" borderId="10" xfId="0" applyFont="1" applyFill="1" applyBorder="1"/>
    <xf numFmtId="9" fontId="4" fillId="3" borderId="1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2">
    <cellStyle name="Milliers [0]_3A_NumeratorReport_Option1_040611" xfId="5"/>
    <cellStyle name="Milliers_3A_NumeratorReport_Option1_040611" xfId="6"/>
    <cellStyle name="Monétaire [0]_3A_NumeratorReport_Option1_040611" xfId="7"/>
    <cellStyle name="Monétaire_3A_NumeratorReport_Option1_040611" xfId="8"/>
    <cellStyle name="Normal" xfId="0" builtinId="0"/>
    <cellStyle name="Normal 2" xfId="1"/>
    <cellStyle name="Normal 2 2 2" xfId="4"/>
    <cellStyle name="Normal 3" xfId="2"/>
    <cellStyle name="Normal 3 2" xfId="11"/>
    <cellStyle name="Normální 2" xfId="3"/>
    <cellStyle name="Normální 3" xfId="9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JECTS-THEMES\IRR\MER\References%20materials\PS%20data%20items%20v3%20200609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lock\Local%20Settings\Temporary%20Internet%20Files\OLKB\MLAR%20Return%20with%20Validation%20r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A001"/>
      <sheetName val="FSA002"/>
      <sheetName val="FSA003"/>
      <sheetName val="FSA004"/>
      <sheetName val="FSA005"/>
      <sheetName val="FSA006"/>
      <sheetName val="FSA007"/>
      <sheetName val="FSA008"/>
      <sheetName val="FSA009"/>
      <sheetName val="FSA010"/>
      <sheetName val="FSA011"/>
      <sheetName val="FSA012"/>
      <sheetName val="FSA013"/>
      <sheetName val="FSA014"/>
      <sheetName val="FSA015"/>
      <sheetName val="FSA016"/>
      <sheetName val="FSA017"/>
      <sheetName val="FSA018"/>
      <sheetName val="FSA019"/>
      <sheetName val="FSA020"/>
      <sheetName val="FSA021"/>
      <sheetName val="FSA022"/>
      <sheetName val="FSA023"/>
      <sheetName val="FSA024"/>
      <sheetName val="FSA025"/>
      <sheetName val="FSA026"/>
      <sheetName val="FSA028"/>
      <sheetName val="FSA029"/>
      <sheetName val="FSA030"/>
      <sheetName val="FSA033"/>
      <sheetName val="FSA034"/>
      <sheetName val="FSA035"/>
      <sheetName val="FSA036"/>
      <sheetName val="FSA037"/>
      <sheetName val="FSA038"/>
      <sheetName val="FSA039"/>
      <sheetName val="FSA040"/>
      <sheetName val="FSA041"/>
      <sheetName val="FSA042"/>
      <sheetName val="FSA043"/>
      <sheetName val="FSA044"/>
    </sheetNames>
    <sheetDataSet>
      <sheetData sheetId="0" refreshError="1"/>
      <sheetData sheetId="1">
        <row r="1">
          <cell r="A1" t="str">
            <v>FSA002</v>
          </cell>
        </row>
      </sheetData>
      <sheetData sheetId="2" refreshError="1"/>
      <sheetData sheetId="3">
        <row r="1">
          <cell r="A1" t="str">
            <v>FSA004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"/>
      <sheetName val="HEADER"/>
      <sheetName val="Section A"/>
      <sheetName val="Section B"/>
      <sheetName val="Section C"/>
      <sheetName val="Section D1"/>
      <sheetName val="Section D2"/>
      <sheetName val="Section E1"/>
      <sheetName val="Section E2"/>
      <sheetName val="Section F1"/>
      <sheetName val="Section F2"/>
      <sheetName val="Section G1"/>
      <sheetName val="Section G2"/>
      <sheetName val="Section H1"/>
      <sheetName val="Section H2"/>
      <sheetName val="Section J"/>
      <sheetName val="Drop Down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H1" t="str">
            <v>Thornton Securities</v>
          </cell>
        </row>
        <row r="2">
          <cell r="H2" t="str">
            <v>July</v>
          </cell>
        </row>
        <row r="3">
          <cell r="H3">
            <v>2005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73"/>
  <sheetViews>
    <sheetView tabSelected="1" topLeftCell="A7" zoomScale="90" zoomScaleNormal="90" workbookViewId="0">
      <selection activeCell="B47" sqref="B47"/>
    </sheetView>
  </sheetViews>
  <sheetFormatPr defaultColWidth="9.140625" defaultRowHeight="14.25" x14ac:dyDescent="0.2"/>
  <cols>
    <col min="1" max="1" width="8.7109375" style="13" customWidth="1"/>
    <col min="2" max="2" width="70.85546875" style="13" customWidth="1"/>
    <col min="3" max="3" width="14.5703125" style="13" customWidth="1"/>
    <col min="4" max="4" width="17.42578125" style="13" customWidth="1"/>
    <col min="5" max="5" width="22.140625" style="13" customWidth="1"/>
    <col min="6" max="6" width="22.28515625" style="13" customWidth="1"/>
    <col min="7" max="7" width="14.5703125" style="13" customWidth="1"/>
    <col min="8" max="8" width="14.42578125" style="13" customWidth="1"/>
    <col min="9" max="9" width="15.140625" style="13" bestFit="1" customWidth="1"/>
    <col min="10" max="16384" width="9.140625" style="13"/>
  </cols>
  <sheetData>
    <row r="1" spans="1:9" x14ac:dyDescent="0.2">
      <c r="I1" s="63"/>
    </row>
    <row r="2" spans="1:9" ht="15" thickBot="1" x14ac:dyDescent="0.25"/>
    <row r="3" spans="1:9" ht="15" thickBot="1" x14ac:dyDescent="0.25">
      <c r="A3" s="148"/>
      <c r="H3" s="70" t="s">
        <v>4</v>
      </c>
      <c r="I3" s="71"/>
    </row>
    <row r="4" spans="1:9" x14ac:dyDescent="0.2">
      <c r="A4" s="149" t="s">
        <v>0</v>
      </c>
      <c r="B4" s="149"/>
      <c r="C4" s="149"/>
      <c r="D4" s="149"/>
      <c r="E4" s="149"/>
      <c r="F4" s="149"/>
      <c r="G4" s="149"/>
      <c r="H4" s="149"/>
      <c r="I4" s="149"/>
    </row>
    <row r="5" spans="1:9" x14ac:dyDescent="0.2">
      <c r="A5" s="149" t="s">
        <v>122</v>
      </c>
      <c r="B5" s="149"/>
      <c r="C5" s="149"/>
      <c r="D5" s="149"/>
      <c r="E5" s="149"/>
      <c r="F5" s="149"/>
      <c r="G5" s="149"/>
      <c r="H5" s="149"/>
      <c r="I5" s="149"/>
    </row>
    <row r="6" spans="1:9" x14ac:dyDescent="0.2">
      <c r="A6" s="150" t="s">
        <v>1</v>
      </c>
      <c r="B6" s="150"/>
      <c r="C6" s="150"/>
      <c r="D6" s="150"/>
      <c r="E6" s="150"/>
      <c r="F6" s="150"/>
      <c r="G6" s="150"/>
      <c r="H6" s="150"/>
      <c r="I6" s="150"/>
    </row>
    <row r="7" spans="1:9" x14ac:dyDescent="0.2">
      <c r="A7" s="147"/>
      <c r="B7" s="147"/>
      <c r="C7" s="147"/>
      <c r="D7" s="147"/>
      <c r="E7" s="147"/>
      <c r="F7" s="147"/>
      <c r="G7" s="147"/>
      <c r="H7" s="147"/>
      <c r="I7" s="147"/>
    </row>
    <row r="8" spans="1:9" ht="15" thickBot="1" x14ac:dyDescent="0.25">
      <c r="I8" s="19" t="s">
        <v>2</v>
      </c>
    </row>
    <row r="9" spans="1:9" ht="86.25" thickBot="1" x14ac:dyDescent="0.25">
      <c r="A9" s="80" t="s">
        <v>3</v>
      </c>
      <c r="B9" s="81" t="s">
        <v>5</v>
      </c>
      <c r="C9" s="82" t="s">
        <v>247</v>
      </c>
      <c r="D9" s="82" t="s">
        <v>6</v>
      </c>
      <c r="E9" s="82" t="s">
        <v>231</v>
      </c>
      <c r="F9" s="82" t="s">
        <v>232</v>
      </c>
      <c r="G9" s="82" t="s">
        <v>12</v>
      </c>
      <c r="H9" s="82" t="s">
        <v>13</v>
      </c>
      <c r="I9" s="65" t="s">
        <v>7</v>
      </c>
    </row>
    <row r="10" spans="1:9" ht="15" thickBot="1" x14ac:dyDescent="0.25">
      <c r="A10" s="86">
        <v>1</v>
      </c>
      <c r="B10" s="87">
        <v>2</v>
      </c>
      <c r="C10" s="87">
        <v>3</v>
      </c>
      <c r="D10" s="87">
        <v>4</v>
      </c>
      <c r="E10" s="87">
        <v>5</v>
      </c>
      <c r="F10" s="87">
        <v>6</v>
      </c>
      <c r="G10" s="87">
        <v>7</v>
      </c>
      <c r="H10" s="87">
        <v>8</v>
      </c>
      <c r="I10" s="88" t="s">
        <v>32</v>
      </c>
    </row>
    <row r="11" spans="1:9" s="21" customFormat="1" ht="15" thickBot="1" x14ac:dyDescent="0.25">
      <c r="A11" s="72">
        <v>1</v>
      </c>
      <c r="B11" s="3" t="s">
        <v>254</v>
      </c>
      <c r="C11" s="4"/>
      <c r="D11" s="89">
        <f>D12+D90</f>
        <v>0</v>
      </c>
      <c r="E11" s="20"/>
      <c r="F11" s="20"/>
      <c r="G11" s="20"/>
      <c r="H11" s="20"/>
      <c r="I11" s="90">
        <f>I12+I90+I123</f>
        <v>0</v>
      </c>
    </row>
    <row r="12" spans="1:9" ht="29.25" thickBot="1" x14ac:dyDescent="0.25">
      <c r="A12" s="91">
        <v>2</v>
      </c>
      <c r="B12" s="74" t="s">
        <v>237</v>
      </c>
      <c r="C12" s="83"/>
      <c r="D12" s="34">
        <f>D13+D21+D25+D29+D34+D56+D70+D80</f>
        <v>0</v>
      </c>
      <c r="E12" s="92"/>
      <c r="F12" s="92"/>
      <c r="G12" s="92"/>
      <c r="H12" s="92"/>
      <c r="I12" s="35">
        <f>I13+I21+I25+I29+I34+I56+I70+I80</f>
        <v>0</v>
      </c>
    </row>
    <row r="13" spans="1:9" ht="28.5" x14ac:dyDescent="0.2">
      <c r="A13" s="47">
        <v>2.1</v>
      </c>
      <c r="B13" s="30" t="s">
        <v>233</v>
      </c>
      <c r="C13" s="84"/>
      <c r="D13" s="31">
        <f>SUM(D14:D20)</f>
        <v>0</v>
      </c>
      <c r="E13" s="76"/>
      <c r="F13" s="76"/>
      <c r="G13" s="76"/>
      <c r="H13" s="76"/>
      <c r="I13" s="32">
        <f>SUM(I14:I20)</f>
        <v>0</v>
      </c>
    </row>
    <row r="14" spans="1:9" x14ac:dyDescent="0.2">
      <c r="A14" s="29" t="s">
        <v>19</v>
      </c>
      <c r="B14" s="25" t="s">
        <v>135</v>
      </c>
      <c r="C14" s="16" t="s">
        <v>130</v>
      </c>
      <c r="D14" s="73"/>
      <c r="E14" s="76"/>
      <c r="F14" s="76"/>
      <c r="G14" s="15">
        <v>0</v>
      </c>
      <c r="H14" s="75"/>
      <c r="I14" s="28">
        <f t="shared" ref="I14:I20" si="0">D14*H14</f>
        <v>0</v>
      </c>
    </row>
    <row r="15" spans="1:9" s="23" customFormat="1" x14ac:dyDescent="0.2">
      <c r="A15" s="29" t="s">
        <v>20</v>
      </c>
      <c r="B15" s="51" t="s">
        <v>28</v>
      </c>
      <c r="C15" s="93">
        <v>30</v>
      </c>
      <c r="D15" s="94"/>
      <c r="E15" s="95"/>
      <c r="F15" s="95"/>
      <c r="G15" s="38">
        <v>0.05</v>
      </c>
      <c r="H15" s="94"/>
      <c r="I15" s="40">
        <f t="shared" si="0"/>
        <v>0</v>
      </c>
    </row>
    <row r="16" spans="1:9" ht="28.5" x14ac:dyDescent="0.2">
      <c r="A16" s="29" t="s">
        <v>21</v>
      </c>
      <c r="B16" s="50" t="s">
        <v>95</v>
      </c>
      <c r="C16" s="39" t="s">
        <v>29</v>
      </c>
      <c r="D16" s="25"/>
      <c r="E16" s="18"/>
      <c r="F16" s="18"/>
      <c r="G16" s="96" t="s">
        <v>8</v>
      </c>
      <c r="H16" s="24"/>
      <c r="I16" s="28">
        <f t="shared" si="0"/>
        <v>0</v>
      </c>
    </row>
    <row r="17" spans="1:9" ht="42.75" x14ac:dyDescent="0.2">
      <c r="A17" s="29" t="s">
        <v>22</v>
      </c>
      <c r="B17" s="50" t="s">
        <v>171</v>
      </c>
      <c r="C17" s="39" t="s">
        <v>238</v>
      </c>
      <c r="D17" s="25"/>
      <c r="E17" s="18"/>
      <c r="F17" s="18"/>
      <c r="G17" s="96" t="s">
        <v>9</v>
      </c>
      <c r="H17" s="24"/>
      <c r="I17" s="28">
        <f t="shared" si="0"/>
        <v>0</v>
      </c>
    </row>
    <row r="18" spans="1:9" s="23" customFormat="1" ht="28.5" x14ac:dyDescent="0.2">
      <c r="A18" s="29" t="s">
        <v>23</v>
      </c>
      <c r="B18" s="51" t="s">
        <v>172</v>
      </c>
      <c r="C18" s="93" t="s">
        <v>30</v>
      </c>
      <c r="D18" s="97"/>
      <c r="E18" s="98"/>
      <c r="F18" s="98"/>
      <c r="G18" s="38">
        <v>1</v>
      </c>
      <c r="H18" s="99"/>
      <c r="I18" s="40">
        <f t="shared" si="0"/>
        <v>0</v>
      </c>
    </row>
    <row r="19" spans="1:9" s="23" customFormat="1" ht="28.5" x14ac:dyDescent="0.2">
      <c r="A19" s="29" t="s">
        <v>24</v>
      </c>
      <c r="B19" s="51" t="s">
        <v>248</v>
      </c>
      <c r="C19" s="93">
        <v>33</v>
      </c>
      <c r="D19" s="97"/>
      <c r="E19" s="98"/>
      <c r="F19" s="98"/>
      <c r="G19" s="96"/>
      <c r="H19" s="99"/>
      <c r="I19" s="40">
        <f t="shared" si="0"/>
        <v>0</v>
      </c>
    </row>
    <row r="20" spans="1:9" s="23" customFormat="1" ht="15" thickBot="1" x14ac:dyDescent="0.25">
      <c r="A20" s="29" t="s">
        <v>25</v>
      </c>
      <c r="B20" s="100" t="s">
        <v>31</v>
      </c>
      <c r="C20" s="101" t="s">
        <v>244</v>
      </c>
      <c r="D20" s="48"/>
      <c r="E20" s="102"/>
      <c r="F20" s="102"/>
      <c r="G20" s="103">
        <v>0.1</v>
      </c>
      <c r="H20" s="104"/>
      <c r="I20" s="105">
        <f t="shared" si="0"/>
        <v>0</v>
      </c>
    </row>
    <row r="21" spans="1:9" x14ac:dyDescent="0.2">
      <c r="A21" s="33">
        <v>2.2000000000000002</v>
      </c>
      <c r="B21" s="74" t="s">
        <v>99</v>
      </c>
      <c r="C21" s="5"/>
      <c r="D21" s="34">
        <f>D22+D23+D24</f>
        <v>0</v>
      </c>
      <c r="E21" s="22"/>
      <c r="F21" s="22"/>
      <c r="G21" s="106"/>
      <c r="H21" s="18"/>
      <c r="I21" s="35">
        <f>I22+I23+I24</f>
        <v>0</v>
      </c>
    </row>
    <row r="22" spans="1:9" ht="42.75" x14ac:dyDescent="0.2">
      <c r="A22" s="8" t="s">
        <v>26</v>
      </c>
      <c r="B22" s="52" t="s">
        <v>97</v>
      </c>
      <c r="C22" s="6" t="s">
        <v>35</v>
      </c>
      <c r="D22" s="25"/>
      <c r="E22" s="18"/>
      <c r="F22" s="18"/>
      <c r="G22" s="38">
        <v>0.25</v>
      </c>
      <c r="H22" s="24"/>
      <c r="I22" s="28">
        <f>D22*H22</f>
        <v>0</v>
      </c>
    </row>
    <row r="23" spans="1:9" ht="42.75" x14ac:dyDescent="0.2">
      <c r="A23" s="8" t="s">
        <v>27</v>
      </c>
      <c r="B23" s="52" t="s">
        <v>98</v>
      </c>
      <c r="C23" s="6" t="s">
        <v>36</v>
      </c>
      <c r="D23" s="25"/>
      <c r="E23" s="18"/>
      <c r="F23" s="18"/>
      <c r="G23" s="38">
        <v>0.05</v>
      </c>
      <c r="H23" s="24"/>
      <c r="I23" s="28">
        <f>D23*H23</f>
        <v>0</v>
      </c>
    </row>
    <row r="24" spans="1:9" s="109" customFormat="1" ht="29.25" thickBot="1" x14ac:dyDescent="0.25">
      <c r="A24" s="43" t="s">
        <v>96</v>
      </c>
      <c r="B24" s="100" t="s">
        <v>33</v>
      </c>
      <c r="C24" s="17" t="s">
        <v>34</v>
      </c>
      <c r="D24" s="107"/>
      <c r="E24" s="108"/>
      <c r="F24" s="108"/>
      <c r="G24" s="103">
        <v>0.25</v>
      </c>
      <c r="H24" s="107"/>
      <c r="I24" s="28">
        <f>D24*H24</f>
        <v>0</v>
      </c>
    </row>
    <row r="25" spans="1:9" s="109" customFormat="1" x14ac:dyDescent="0.2">
      <c r="A25" s="33">
        <v>2.2999999999999998</v>
      </c>
      <c r="B25" s="7" t="s">
        <v>136</v>
      </c>
      <c r="C25" s="5"/>
      <c r="D25" s="34">
        <f>D26+D27+D28</f>
        <v>0</v>
      </c>
      <c r="E25" s="22"/>
      <c r="F25" s="22"/>
      <c r="G25" s="106"/>
      <c r="H25" s="22"/>
      <c r="I25" s="35">
        <f>I26+I27+I28</f>
        <v>0</v>
      </c>
    </row>
    <row r="26" spans="1:9" s="109" customFormat="1" ht="42.75" x14ac:dyDescent="0.2">
      <c r="A26" s="29" t="s">
        <v>88</v>
      </c>
      <c r="B26" s="51" t="s">
        <v>100</v>
      </c>
      <c r="C26" s="36" t="s">
        <v>35</v>
      </c>
      <c r="D26" s="110"/>
      <c r="E26" s="111"/>
      <c r="F26" s="111"/>
      <c r="G26" s="37">
        <v>0.4</v>
      </c>
      <c r="H26" s="110"/>
      <c r="I26" s="28">
        <f>D26*H26</f>
        <v>0</v>
      </c>
    </row>
    <row r="27" spans="1:9" s="109" customFormat="1" ht="42.75" x14ac:dyDescent="0.2">
      <c r="A27" s="29" t="s">
        <v>89</v>
      </c>
      <c r="B27" s="51" t="s">
        <v>101</v>
      </c>
      <c r="C27" s="6" t="s">
        <v>36</v>
      </c>
      <c r="D27" s="99"/>
      <c r="E27" s="98"/>
      <c r="F27" s="98"/>
      <c r="G27" s="38">
        <v>0.2</v>
      </c>
      <c r="H27" s="99"/>
      <c r="I27" s="28">
        <f>D27*H27</f>
        <v>0</v>
      </c>
    </row>
    <row r="28" spans="1:9" s="109" customFormat="1" ht="15" thickBot="1" x14ac:dyDescent="0.25">
      <c r="A28" s="29" t="s">
        <v>90</v>
      </c>
      <c r="B28" s="48" t="s">
        <v>38</v>
      </c>
      <c r="C28" s="6"/>
      <c r="D28" s="110"/>
      <c r="E28" s="111"/>
      <c r="F28" s="111"/>
      <c r="G28" s="38">
        <v>1</v>
      </c>
      <c r="H28" s="110"/>
      <c r="I28" s="28">
        <f>D28*H28</f>
        <v>0</v>
      </c>
    </row>
    <row r="29" spans="1:9" s="23" customFormat="1" x14ac:dyDescent="0.2">
      <c r="A29" s="33">
        <v>2.4</v>
      </c>
      <c r="B29" s="7" t="s">
        <v>174</v>
      </c>
      <c r="C29" s="5"/>
      <c r="D29" s="34">
        <f>D30+D31+D32+D33</f>
        <v>0</v>
      </c>
      <c r="E29" s="22"/>
      <c r="F29" s="22"/>
      <c r="G29" s="106"/>
      <c r="H29" s="22"/>
      <c r="I29" s="35">
        <f>I30+I31+I32+I33</f>
        <v>0</v>
      </c>
    </row>
    <row r="30" spans="1:9" s="27" customFormat="1" ht="28.5" x14ac:dyDescent="0.2">
      <c r="A30" s="8" t="s">
        <v>102</v>
      </c>
      <c r="B30" s="51" t="s">
        <v>173</v>
      </c>
      <c r="C30" s="6" t="s">
        <v>39</v>
      </c>
      <c r="D30" s="99"/>
      <c r="E30" s="98"/>
      <c r="F30" s="98"/>
      <c r="G30" s="38">
        <v>1</v>
      </c>
      <c r="H30" s="99"/>
      <c r="I30" s="40">
        <f>D30*H30</f>
        <v>0</v>
      </c>
    </row>
    <row r="31" spans="1:9" s="27" customFormat="1" ht="42.75" x14ac:dyDescent="0.2">
      <c r="A31" s="8" t="s">
        <v>103</v>
      </c>
      <c r="B31" s="51" t="s">
        <v>100</v>
      </c>
      <c r="C31" s="6" t="s">
        <v>40</v>
      </c>
      <c r="D31" s="99"/>
      <c r="E31" s="98"/>
      <c r="F31" s="98"/>
      <c r="G31" s="38">
        <v>0.4</v>
      </c>
      <c r="H31" s="99"/>
      <c r="I31" s="40">
        <f>D31*H31</f>
        <v>0</v>
      </c>
    </row>
    <row r="32" spans="1:9" s="27" customFormat="1" ht="42.75" x14ac:dyDescent="0.2">
      <c r="A32" s="8" t="s">
        <v>151</v>
      </c>
      <c r="B32" s="51" t="s">
        <v>101</v>
      </c>
      <c r="C32" s="6" t="s">
        <v>41</v>
      </c>
      <c r="D32" s="99"/>
      <c r="E32" s="98"/>
      <c r="F32" s="98"/>
      <c r="G32" s="38">
        <v>0.2</v>
      </c>
      <c r="H32" s="99"/>
      <c r="I32" s="40">
        <f>D32*H32</f>
        <v>0</v>
      </c>
    </row>
    <row r="33" spans="1:9" s="27" customFormat="1" ht="15" thickBot="1" x14ac:dyDescent="0.25">
      <c r="A33" s="8" t="s">
        <v>152</v>
      </c>
      <c r="B33" s="48" t="s">
        <v>38</v>
      </c>
      <c r="C33" s="112"/>
      <c r="D33" s="104"/>
      <c r="E33" s="102"/>
      <c r="F33" s="102"/>
      <c r="G33" s="103">
        <v>1</v>
      </c>
      <c r="H33" s="104"/>
      <c r="I33" s="105">
        <f>D33*H33</f>
        <v>0</v>
      </c>
    </row>
    <row r="34" spans="1:9" s="23" customFormat="1" x14ac:dyDescent="0.2">
      <c r="A34" s="33">
        <v>2.5</v>
      </c>
      <c r="B34" s="34" t="s">
        <v>175</v>
      </c>
      <c r="C34" s="113"/>
      <c r="D34" s="34">
        <f>D35+D45</f>
        <v>0</v>
      </c>
      <c r="E34" s="22"/>
      <c r="F34" s="22"/>
      <c r="G34" s="106"/>
      <c r="H34" s="22"/>
      <c r="I34" s="35">
        <f>I35+I45</f>
        <v>0</v>
      </c>
    </row>
    <row r="35" spans="1:9" s="27" customFormat="1" ht="42.75" x14ac:dyDescent="0.2">
      <c r="A35" s="114" t="s">
        <v>104</v>
      </c>
      <c r="B35" s="68" t="s">
        <v>196</v>
      </c>
      <c r="C35" s="93"/>
      <c r="D35" s="56">
        <f>SUM(D36:D44)</f>
        <v>0</v>
      </c>
      <c r="E35" s="98"/>
      <c r="F35" s="98"/>
      <c r="G35" s="96"/>
      <c r="H35" s="98"/>
      <c r="I35" s="40">
        <f>SUM(I36:I44)</f>
        <v>0</v>
      </c>
    </row>
    <row r="36" spans="1:9" ht="28.5" x14ac:dyDescent="0.2">
      <c r="A36" s="8" t="s">
        <v>153</v>
      </c>
      <c r="B36" s="52" t="s">
        <v>62</v>
      </c>
      <c r="C36" s="115" t="s">
        <v>56</v>
      </c>
      <c r="D36" s="24"/>
      <c r="E36" s="18"/>
      <c r="F36" s="18"/>
      <c r="G36" s="38">
        <v>0.05</v>
      </c>
      <c r="H36" s="24"/>
      <c r="I36" s="28">
        <f t="shared" ref="I36:I55" si="1">D36*H36</f>
        <v>0</v>
      </c>
    </row>
    <row r="37" spans="1:9" ht="28.5" x14ac:dyDescent="0.2">
      <c r="A37" s="8" t="s">
        <v>176</v>
      </c>
      <c r="B37" s="52" t="s">
        <v>253</v>
      </c>
      <c r="C37" s="115" t="s">
        <v>57</v>
      </c>
      <c r="D37" s="24"/>
      <c r="E37" s="18"/>
      <c r="F37" s="18"/>
      <c r="G37" s="38">
        <v>0.1</v>
      </c>
      <c r="H37" s="24"/>
      <c r="I37" s="28">
        <f t="shared" si="1"/>
        <v>0</v>
      </c>
    </row>
    <row r="38" spans="1:9" ht="28.5" x14ac:dyDescent="0.2">
      <c r="A38" s="8" t="s">
        <v>177</v>
      </c>
      <c r="B38" s="52" t="s">
        <v>47</v>
      </c>
      <c r="C38" s="115" t="s">
        <v>59</v>
      </c>
      <c r="D38" s="24"/>
      <c r="E38" s="18"/>
      <c r="F38" s="18"/>
      <c r="G38" s="38">
        <v>0.1</v>
      </c>
      <c r="H38" s="24"/>
      <c r="I38" s="28">
        <f t="shared" si="1"/>
        <v>0</v>
      </c>
    </row>
    <row r="39" spans="1:9" ht="28.5" x14ac:dyDescent="0.2">
      <c r="A39" s="8" t="s">
        <v>178</v>
      </c>
      <c r="B39" s="52" t="s">
        <v>191</v>
      </c>
      <c r="C39" s="115" t="s">
        <v>63</v>
      </c>
      <c r="D39" s="24"/>
      <c r="E39" s="18"/>
      <c r="F39" s="18"/>
      <c r="G39" s="38">
        <v>0.05</v>
      </c>
      <c r="H39" s="24"/>
      <c r="I39" s="28">
        <f t="shared" si="1"/>
        <v>0</v>
      </c>
    </row>
    <row r="40" spans="1:9" ht="28.5" x14ac:dyDescent="0.2">
      <c r="A40" s="8" t="s">
        <v>179</v>
      </c>
      <c r="B40" s="52" t="s">
        <v>193</v>
      </c>
      <c r="C40" s="115" t="s">
        <v>63</v>
      </c>
      <c r="D40" s="24"/>
      <c r="E40" s="18"/>
      <c r="F40" s="18"/>
      <c r="G40" s="38">
        <v>0.1</v>
      </c>
      <c r="H40" s="24"/>
      <c r="I40" s="28">
        <f t="shared" si="1"/>
        <v>0</v>
      </c>
    </row>
    <row r="41" spans="1:9" ht="42.75" x14ac:dyDescent="0.2">
      <c r="A41" s="8" t="s">
        <v>180</v>
      </c>
      <c r="B41" s="52" t="s">
        <v>194</v>
      </c>
      <c r="C41" s="115" t="s">
        <v>63</v>
      </c>
      <c r="D41" s="24"/>
      <c r="E41" s="18"/>
      <c r="F41" s="18"/>
      <c r="G41" s="38">
        <v>0.1</v>
      </c>
      <c r="H41" s="24"/>
      <c r="I41" s="28">
        <f t="shared" si="1"/>
        <v>0</v>
      </c>
    </row>
    <row r="42" spans="1:9" ht="28.5" x14ac:dyDescent="0.2">
      <c r="A42" s="8" t="s">
        <v>181</v>
      </c>
      <c r="B42" s="52" t="s">
        <v>192</v>
      </c>
      <c r="C42" s="115" t="s">
        <v>60</v>
      </c>
      <c r="D42" s="24"/>
      <c r="E42" s="18"/>
      <c r="F42" s="18"/>
      <c r="G42" s="38">
        <v>0.4</v>
      </c>
      <c r="H42" s="24"/>
      <c r="I42" s="28">
        <f t="shared" si="1"/>
        <v>0</v>
      </c>
    </row>
    <row r="43" spans="1:9" ht="28.5" x14ac:dyDescent="0.2">
      <c r="A43" s="8" t="s">
        <v>182</v>
      </c>
      <c r="B43" s="52" t="s">
        <v>61</v>
      </c>
      <c r="C43" s="115" t="s">
        <v>58</v>
      </c>
      <c r="D43" s="24"/>
      <c r="E43" s="18"/>
      <c r="F43" s="18"/>
      <c r="G43" s="38">
        <v>0.4</v>
      </c>
      <c r="H43" s="24"/>
      <c r="I43" s="28">
        <f t="shared" si="1"/>
        <v>0</v>
      </c>
    </row>
    <row r="44" spans="1:9" ht="28.5" x14ac:dyDescent="0.2">
      <c r="A44" s="8" t="s">
        <v>195</v>
      </c>
      <c r="B44" s="52" t="s">
        <v>64</v>
      </c>
      <c r="C44" s="115" t="s">
        <v>68</v>
      </c>
      <c r="D44" s="24"/>
      <c r="E44" s="18"/>
      <c r="F44" s="18"/>
      <c r="G44" s="38">
        <v>1</v>
      </c>
      <c r="H44" s="24"/>
      <c r="I44" s="28">
        <f t="shared" si="1"/>
        <v>0</v>
      </c>
    </row>
    <row r="45" spans="1:9" s="27" customFormat="1" ht="42.75" x14ac:dyDescent="0.2">
      <c r="A45" s="114" t="s">
        <v>105</v>
      </c>
      <c r="B45" s="68" t="s">
        <v>198</v>
      </c>
      <c r="C45" s="93"/>
      <c r="D45" s="56">
        <f>SUM(D46:D55)</f>
        <v>0</v>
      </c>
      <c r="E45" s="98"/>
      <c r="F45" s="98"/>
      <c r="G45" s="96"/>
      <c r="H45" s="98"/>
      <c r="I45" s="40">
        <f>SUM(I46:I55)</f>
        <v>0</v>
      </c>
    </row>
    <row r="46" spans="1:9" ht="28.5" x14ac:dyDescent="0.2">
      <c r="A46" s="8" t="s">
        <v>154</v>
      </c>
      <c r="B46" s="52" t="s">
        <v>65</v>
      </c>
      <c r="C46" s="115" t="s">
        <v>56</v>
      </c>
      <c r="D46" s="24"/>
      <c r="E46" s="18"/>
      <c r="F46" s="18"/>
      <c r="G46" s="38">
        <v>0.05</v>
      </c>
      <c r="H46" s="24"/>
      <c r="I46" s="28">
        <f t="shared" si="1"/>
        <v>0</v>
      </c>
    </row>
    <row r="47" spans="1:9" ht="28.5" x14ac:dyDescent="0.2">
      <c r="A47" s="8" t="s">
        <v>183</v>
      </c>
      <c r="B47" s="52" t="s">
        <v>253</v>
      </c>
      <c r="C47" s="115" t="s">
        <v>66</v>
      </c>
      <c r="D47" s="24"/>
      <c r="E47" s="18"/>
      <c r="F47" s="18"/>
      <c r="G47" s="38">
        <v>0.3</v>
      </c>
      <c r="H47" s="24"/>
      <c r="I47" s="28">
        <f t="shared" si="1"/>
        <v>0</v>
      </c>
    </row>
    <row r="48" spans="1:9" ht="28.5" x14ac:dyDescent="0.2">
      <c r="A48" s="8" t="s">
        <v>184</v>
      </c>
      <c r="B48" s="52" t="s">
        <v>47</v>
      </c>
      <c r="C48" s="115" t="s">
        <v>66</v>
      </c>
      <c r="D48" s="24"/>
      <c r="E48" s="18"/>
      <c r="F48" s="18"/>
      <c r="G48" s="38">
        <v>0.3</v>
      </c>
      <c r="H48" s="24"/>
      <c r="I48" s="28">
        <f t="shared" si="1"/>
        <v>0</v>
      </c>
    </row>
    <row r="49" spans="1:9" ht="28.5" x14ac:dyDescent="0.2">
      <c r="A49" s="8" t="s">
        <v>185</v>
      </c>
      <c r="B49" s="52" t="s">
        <v>48</v>
      </c>
      <c r="C49" s="115" t="s">
        <v>67</v>
      </c>
      <c r="D49" s="24"/>
      <c r="E49" s="18"/>
      <c r="F49" s="18"/>
      <c r="G49" s="38">
        <v>0.1</v>
      </c>
      <c r="H49" s="24"/>
      <c r="I49" s="28">
        <f t="shared" si="1"/>
        <v>0</v>
      </c>
    </row>
    <row r="50" spans="1:9" ht="28.5" x14ac:dyDescent="0.2">
      <c r="A50" s="8" t="s">
        <v>186</v>
      </c>
      <c r="B50" s="52" t="s">
        <v>191</v>
      </c>
      <c r="C50" s="115" t="s">
        <v>63</v>
      </c>
      <c r="D50" s="24"/>
      <c r="E50" s="18"/>
      <c r="F50" s="18"/>
      <c r="G50" s="38">
        <v>0.05</v>
      </c>
      <c r="H50" s="24"/>
      <c r="I50" s="28">
        <f t="shared" si="1"/>
        <v>0</v>
      </c>
    </row>
    <row r="51" spans="1:9" ht="28.5" x14ac:dyDescent="0.2">
      <c r="A51" s="8" t="s">
        <v>187</v>
      </c>
      <c r="B51" s="52" t="s">
        <v>193</v>
      </c>
      <c r="C51" s="115" t="s">
        <v>63</v>
      </c>
      <c r="D51" s="24"/>
      <c r="E51" s="18"/>
      <c r="F51" s="18"/>
      <c r="G51" s="38">
        <v>0.3</v>
      </c>
      <c r="H51" s="24"/>
      <c r="I51" s="28">
        <f t="shared" si="1"/>
        <v>0</v>
      </c>
    </row>
    <row r="52" spans="1:9" ht="42.75" x14ac:dyDescent="0.2">
      <c r="A52" s="8" t="s">
        <v>188</v>
      </c>
      <c r="B52" s="52" t="s">
        <v>245</v>
      </c>
      <c r="C52" s="115" t="s">
        <v>63</v>
      </c>
      <c r="D52" s="24"/>
      <c r="E52" s="18"/>
      <c r="F52" s="18"/>
      <c r="G52" s="38">
        <v>0.3</v>
      </c>
      <c r="H52" s="24"/>
      <c r="I52" s="28">
        <f t="shared" si="1"/>
        <v>0</v>
      </c>
    </row>
    <row r="53" spans="1:9" ht="28.5" x14ac:dyDescent="0.2">
      <c r="A53" s="8" t="s">
        <v>189</v>
      </c>
      <c r="B53" s="52" t="s">
        <v>192</v>
      </c>
      <c r="C53" s="115" t="s">
        <v>60</v>
      </c>
      <c r="D53" s="24"/>
      <c r="E53" s="18"/>
      <c r="F53" s="18"/>
      <c r="G53" s="38">
        <v>0.4</v>
      </c>
      <c r="H53" s="24"/>
      <c r="I53" s="28">
        <f t="shared" si="1"/>
        <v>0</v>
      </c>
    </row>
    <row r="54" spans="1:9" ht="28.5" x14ac:dyDescent="0.2">
      <c r="A54" s="8" t="s">
        <v>190</v>
      </c>
      <c r="B54" s="52" t="s">
        <v>49</v>
      </c>
      <c r="C54" s="115" t="s">
        <v>69</v>
      </c>
      <c r="D54" s="24"/>
      <c r="E54" s="18"/>
      <c r="F54" s="18"/>
      <c r="G54" s="38">
        <v>1</v>
      </c>
      <c r="H54" s="24"/>
      <c r="I54" s="28">
        <f t="shared" si="1"/>
        <v>0</v>
      </c>
    </row>
    <row r="55" spans="1:9" ht="29.25" thickBot="1" x14ac:dyDescent="0.25">
      <c r="A55" s="26" t="s">
        <v>197</v>
      </c>
      <c r="B55" s="53" t="s">
        <v>64</v>
      </c>
      <c r="C55" s="116" t="s">
        <v>68</v>
      </c>
      <c r="D55" s="10"/>
      <c r="E55" s="11"/>
      <c r="F55" s="11"/>
      <c r="G55" s="103">
        <v>1</v>
      </c>
      <c r="H55" s="10"/>
      <c r="I55" s="12">
        <f t="shared" si="1"/>
        <v>0</v>
      </c>
    </row>
    <row r="56" spans="1:9" s="23" customFormat="1" ht="28.5" x14ac:dyDescent="0.2">
      <c r="A56" s="33">
        <v>2.6</v>
      </c>
      <c r="B56" s="117" t="s">
        <v>199</v>
      </c>
      <c r="C56" s="113"/>
      <c r="D56" s="34">
        <f>D57+D58+D59+D60+D61+D62+D65</f>
        <v>0</v>
      </c>
      <c r="E56" s="22"/>
      <c r="F56" s="22"/>
      <c r="G56" s="106"/>
      <c r="H56" s="22"/>
      <c r="I56" s="35">
        <f>I57+I58+I59+I60+I61+I62+I65</f>
        <v>0</v>
      </c>
    </row>
    <row r="57" spans="1:9" s="27" customFormat="1" x14ac:dyDescent="0.2">
      <c r="A57" s="26" t="s">
        <v>106</v>
      </c>
      <c r="B57" s="97" t="s">
        <v>126</v>
      </c>
      <c r="C57" s="96">
        <v>46</v>
      </c>
      <c r="D57" s="97"/>
      <c r="E57" s="98"/>
      <c r="F57" s="98"/>
      <c r="G57" s="38">
        <v>1</v>
      </c>
      <c r="H57" s="97"/>
      <c r="I57" s="28">
        <f t="shared" ref="I57:I79" si="2">D57*H57</f>
        <v>0</v>
      </c>
    </row>
    <row r="58" spans="1:9" x14ac:dyDescent="0.2">
      <c r="A58" s="8" t="s">
        <v>107</v>
      </c>
      <c r="B58" s="52" t="s">
        <v>76</v>
      </c>
      <c r="C58" s="115" t="s">
        <v>70</v>
      </c>
      <c r="D58" s="24"/>
      <c r="E58" s="18"/>
      <c r="F58" s="18"/>
      <c r="G58" s="38">
        <v>0.2</v>
      </c>
      <c r="H58" s="24"/>
      <c r="I58" s="28">
        <f t="shared" si="2"/>
        <v>0</v>
      </c>
    </row>
    <row r="59" spans="1:9" ht="28.5" x14ac:dyDescent="0.2">
      <c r="A59" s="8" t="s">
        <v>108</v>
      </c>
      <c r="B59" s="52" t="s">
        <v>77</v>
      </c>
      <c r="C59" s="115" t="s">
        <v>71</v>
      </c>
      <c r="D59" s="24"/>
      <c r="E59" s="18"/>
      <c r="F59" s="18"/>
      <c r="G59" s="38">
        <v>0.1</v>
      </c>
      <c r="H59" s="24"/>
      <c r="I59" s="28">
        <f t="shared" si="2"/>
        <v>0</v>
      </c>
    </row>
    <row r="60" spans="1:9" x14ac:dyDescent="0.2">
      <c r="A60" s="8" t="s">
        <v>109</v>
      </c>
      <c r="B60" s="52" t="s">
        <v>249</v>
      </c>
      <c r="C60" s="115">
        <v>44</v>
      </c>
      <c r="D60" s="24"/>
      <c r="E60" s="18"/>
      <c r="F60" s="18"/>
      <c r="G60" s="38">
        <v>1</v>
      </c>
      <c r="H60" s="24"/>
      <c r="I60" s="28">
        <f t="shared" si="2"/>
        <v>0</v>
      </c>
    </row>
    <row r="61" spans="1:9" ht="15" x14ac:dyDescent="0.25">
      <c r="A61" s="8" t="s">
        <v>110</v>
      </c>
      <c r="B61" s="52" t="s">
        <v>78</v>
      </c>
      <c r="C61" s="16">
        <v>45</v>
      </c>
      <c r="D61" s="24"/>
      <c r="E61" s="18"/>
      <c r="F61" s="18"/>
      <c r="G61" s="38">
        <v>1</v>
      </c>
      <c r="H61" s="118"/>
      <c r="I61" s="28">
        <f t="shared" si="2"/>
        <v>0</v>
      </c>
    </row>
    <row r="62" spans="1:9" s="27" customFormat="1" x14ac:dyDescent="0.2">
      <c r="A62" s="119" t="s">
        <v>111</v>
      </c>
      <c r="B62" s="67" t="s">
        <v>204</v>
      </c>
      <c r="C62" s="39"/>
      <c r="D62" s="56">
        <f>D63+D64</f>
        <v>0</v>
      </c>
      <c r="E62" s="98"/>
      <c r="F62" s="98"/>
      <c r="G62" s="38"/>
      <c r="H62" s="98"/>
      <c r="I62" s="40">
        <f>I63+I64</f>
        <v>0</v>
      </c>
    </row>
    <row r="63" spans="1:9" ht="28.5" x14ac:dyDescent="0.2">
      <c r="A63" s="8" t="s">
        <v>155</v>
      </c>
      <c r="B63" s="52" t="s">
        <v>127</v>
      </c>
      <c r="C63" s="115">
        <v>47</v>
      </c>
      <c r="D63" s="24"/>
      <c r="E63" s="18"/>
      <c r="F63" s="18"/>
      <c r="G63" s="38">
        <v>0</v>
      </c>
      <c r="H63" s="24"/>
      <c r="I63" s="28">
        <f t="shared" si="2"/>
        <v>0</v>
      </c>
    </row>
    <row r="64" spans="1:9" x14ac:dyDescent="0.2">
      <c r="A64" s="8" t="s">
        <v>200</v>
      </c>
      <c r="B64" s="52" t="s">
        <v>128</v>
      </c>
      <c r="C64" s="115">
        <v>47</v>
      </c>
      <c r="D64" s="24"/>
      <c r="E64" s="18"/>
      <c r="F64" s="18"/>
      <c r="G64" s="38">
        <v>1</v>
      </c>
      <c r="H64" s="24"/>
      <c r="I64" s="28">
        <f t="shared" si="2"/>
        <v>0</v>
      </c>
    </row>
    <row r="65" spans="1:9" s="27" customFormat="1" x14ac:dyDescent="0.2">
      <c r="A65" s="119" t="s">
        <v>112</v>
      </c>
      <c r="B65" s="68" t="s">
        <v>207</v>
      </c>
      <c r="C65" s="39"/>
      <c r="D65" s="56">
        <f>SUM(D66:D69)</f>
        <v>0</v>
      </c>
      <c r="E65" s="98"/>
      <c r="F65" s="98"/>
      <c r="G65" s="38"/>
      <c r="H65" s="98"/>
      <c r="I65" s="40">
        <f>SUM(I66:I69)</f>
        <v>0</v>
      </c>
    </row>
    <row r="66" spans="1:9" ht="28.5" x14ac:dyDescent="0.2">
      <c r="A66" s="8" t="s">
        <v>156</v>
      </c>
      <c r="B66" s="52" t="s">
        <v>129</v>
      </c>
      <c r="C66" s="115" t="s">
        <v>72</v>
      </c>
      <c r="D66" s="24"/>
      <c r="E66" s="18"/>
      <c r="F66" s="18"/>
      <c r="G66" s="38">
        <v>1</v>
      </c>
      <c r="H66" s="24"/>
      <c r="I66" s="28">
        <f t="shared" si="2"/>
        <v>0</v>
      </c>
    </row>
    <row r="67" spans="1:9" ht="28.5" x14ac:dyDescent="0.2">
      <c r="A67" s="8" t="s">
        <v>201</v>
      </c>
      <c r="B67" s="52" t="s">
        <v>205</v>
      </c>
      <c r="C67" s="115" t="s">
        <v>73</v>
      </c>
      <c r="D67" s="24"/>
      <c r="E67" s="18"/>
      <c r="F67" s="18"/>
      <c r="G67" s="38">
        <v>1</v>
      </c>
      <c r="H67" s="24"/>
      <c r="I67" s="28">
        <f t="shared" si="2"/>
        <v>0</v>
      </c>
    </row>
    <row r="68" spans="1:9" ht="42.75" x14ac:dyDescent="0.2">
      <c r="A68" s="8" t="s">
        <v>202</v>
      </c>
      <c r="B68" s="52" t="s">
        <v>239</v>
      </c>
      <c r="C68" s="115" t="s">
        <v>74</v>
      </c>
      <c r="D68" s="24"/>
      <c r="E68" s="18"/>
      <c r="F68" s="18"/>
      <c r="G68" s="38">
        <v>1</v>
      </c>
      <c r="H68" s="24"/>
      <c r="I68" s="28">
        <f t="shared" si="2"/>
        <v>0</v>
      </c>
    </row>
    <row r="69" spans="1:9" ht="43.5" thickBot="1" x14ac:dyDescent="0.25">
      <c r="A69" s="8" t="s">
        <v>203</v>
      </c>
      <c r="B69" s="52" t="s">
        <v>206</v>
      </c>
      <c r="C69" s="115" t="s">
        <v>75</v>
      </c>
      <c r="D69" s="24"/>
      <c r="E69" s="18"/>
      <c r="F69" s="18"/>
      <c r="G69" s="38">
        <v>1</v>
      </c>
      <c r="H69" s="24"/>
      <c r="I69" s="28">
        <f t="shared" si="2"/>
        <v>0</v>
      </c>
    </row>
    <row r="70" spans="1:9" s="23" customFormat="1" ht="28.5" x14ac:dyDescent="0.2">
      <c r="A70" s="33">
        <v>2.7</v>
      </c>
      <c r="B70" s="7" t="s">
        <v>209</v>
      </c>
      <c r="C70" s="113"/>
      <c r="D70" s="34">
        <f>SUM(D71:D79)</f>
        <v>0</v>
      </c>
      <c r="E70" s="22"/>
      <c r="F70" s="22"/>
      <c r="G70" s="106"/>
      <c r="H70" s="22"/>
      <c r="I70" s="35">
        <f>SUM(I71:I79)</f>
        <v>0</v>
      </c>
    </row>
    <row r="71" spans="1:9" ht="28.5" x14ac:dyDescent="0.2">
      <c r="A71" s="8" t="s">
        <v>157</v>
      </c>
      <c r="B71" s="52" t="s">
        <v>210</v>
      </c>
      <c r="C71" s="115" t="s">
        <v>10</v>
      </c>
      <c r="D71" s="24"/>
      <c r="E71" s="18"/>
      <c r="F71" s="18"/>
      <c r="G71" s="38"/>
      <c r="H71" s="25"/>
      <c r="I71" s="28">
        <f t="shared" si="2"/>
        <v>0</v>
      </c>
    </row>
    <row r="72" spans="1:9" ht="28.5" x14ac:dyDescent="0.2">
      <c r="A72" s="8" t="s">
        <v>158</v>
      </c>
      <c r="B72" s="25" t="s">
        <v>50</v>
      </c>
      <c r="C72" s="115" t="s">
        <v>80</v>
      </c>
      <c r="D72" s="24"/>
      <c r="E72" s="18"/>
      <c r="F72" s="18"/>
      <c r="G72" s="38"/>
      <c r="H72" s="25"/>
      <c r="I72" s="28">
        <f t="shared" si="2"/>
        <v>0</v>
      </c>
    </row>
    <row r="73" spans="1:9" ht="28.5" x14ac:dyDescent="0.2">
      <c r="A73" s="8" t="s">
        <v>159</v>
      </c>
      <c r="B73" s="52" t="s">
        <v>51</v>
      </c>
      <c r="C73" s="115" t="s">
        <v>81</v>
      </c>
      <c r="D73" s="24"/>
      <c r="E73" s="18"/>
      <c r="F73" s="18"/>
      <c r="G73" s="38"/>
      <c r="H73" s="25"/>
      <c r="I73" s="28">
        <f t="shared" si="2"/>
        <v>0</v>
      </c>
    </row>
    <row r="74" spans="1:9" ht="28.5" x14ac:dyDescent="0.2">
      <c r="A74" s="8" t="s">
        <v>160</v>
      </c>
      <c r="B74" s="25" t="s">
        <v>52</v>
      </c>
      <c r="C74" s="115" t="s">
        <v>11</v>
      </c>
      <c r="D74" s="24"/>
      <c r="E74" s="18"/>
      <c r="F74" s="18"/>
      <c r="G74" s="38"/>
      <c r="H74" s="25"/>
      <c r="I74" s="28">
        <f t="shared" si="2"/>
        <v>0</v>
      </c>
    </row>
    <row r="75" spans="1:9" ht="28.5" x14ac:dyDescent="0.2">
      <c r="A75" s="8" t="s">
        <v>161</v>
      </c>
      <c r="B75" s="52" t="s">
        <v>53</v>
      </c>
      <c r="C75" s="115" t="s">
        <v>82</v>
      </c>
      <c r="D75" s="24"/>
      <c r="E75" s="18"/>
      <c r="F75" s="18"/>
      <c r="G75" s="38"/>
      <c r="H75" s="25"/>
      <c r="I75" s="28">
        <f t="shared" si="2"/>
        <v>0</v>
      </c>
    </row>
    <row r="76" spans="1:9" ht="28.5" x14ac:dyDescent="0.2">
      <c r="A76" s="8" t="s">
        <v>162</v>
      </c>
      <c r="B76" s="52" t="s">
        <v>54</v>
      </c>
      <c r="C76" s="115" t="s">
        <v>83</v>
      </c>
      <c r="D76" s="24"/>
      <c r="E76" s="18"/>
      <c r="F76" s="18"/>
      <c r="G76" s="38"/>
      <c r="H76" s="25"/>
      <c r="I76" s="28">
        <f t="shared" si="2"/>
        <v>0</v>
      </c>
    </row>
    <row r="77" spans="1:9" ht="28.5" x14ac:dyDescent="0.2">
      <c r="A77" s="8" t="s">
        <v>163</v>
      </c>
      <c r="B77" s="52" t="s">
        <v>86</v>
      </c>
      <c r="C77" s="115" t="s">
        <v>84</v>
      </c>
      <c r="D77" s="24"/>
      <c r="E77" s="18"/>
      <c r="F77" s="18"/>
      <c r="G77" s="38"/>
      <c r="H77" s="25"/>
      <c r="I77" s="28">
        <f t="shared" si="2"/>
        <v>0</v>
      </c>
    </row>
    <row r="78" spans="1:9" ht="28.5" x14ac:dyDescent="0.2">
      <c r="A78" s="8" t="s">
        <v>164</v>
      </c>
      <c r="B78" s="52" t="s">
        <v>55</v>
      </c>
      <c r="C78" s="115" t="s">
        <v>85</v>
      </c>
      <c r="D78" s="24"/>
      <c r="E78" s="18"/>
      <c r="F78" s="18"/>
      <c r="G78" s="38">
        <v>0.05</v>
      </c>
      <c r="H78" s="25"/>
      <c r="I78" s="28">
        <f t="shared" si="2"/>
        <v>0</v>
      </c>
    </row>
    <row r="79" spans="1:9" ht="15" thickBot="1" x14ac:dyDescent="0.25">
      <c r="A79" s="8" t="s">
        <v>208</v>
      </c>
      <c r="B79" s="52" t="s">
        <v>79</v>
      </c>
      <c r="C79" s="9">
        <v>49</v>
      </c>
      <c r="D79" s="10"/>
      <c r="E79" s="11"/>
      <c r="F79" s="11"/>
      <c r="G79" s="11"/>
      <c r="H79" s="10"/>
      <c r="I79" s="12">
        <f t="shared" si="2"/>
        <v>0</v>
      </c>
    </row>
    <row r="80" spans="1:9" x14ac:dyDescent="0.2">
      <c r="A80" s="33">
        <v>2.8</v>
      </c>
      <c r="B80" s="7" t="s">
        <v>240</v>
      </c>
      <c r="C80" s="113"/>
      <c r="D80" s="34">
        <f>D81+D82+D83+D88+D89</f>
        <v>0</v>
      </c>
      <c r="E80" s="22"/>
      <c r="F80" s="22"/>
      <c r="G80" s="106"/>
      <c r="H80" s="22"/>
      <c r="I80" s="35">
        <f>I81+I82+I83+I88+I89</f>
        <v>0</v>
      </c>
    </row>
    <row r="81" spans="1:9" x14ac:dyDescent="0.2">
      <c r="A81" s="8" t="s">
        <v>165</v>
      </c>
      <c r="B81" s="25" t="s">
        <v>250</v>
      </c>
      <c r="C81" s="39">
        <v>36</v>
      </c>
      <c r="D81" s="97"/>
      <c r="E81" s="98"/>
      <c r="F81" s="98"/>
      <c r="G81" s="38">
        <v>0</v>
      </c>
      <c r="H81" s="97"/>
      <c r="I81" s="40">
        <f t="shared" ref="I81:I88" si="3">D81*H81</f>
        <v>0</v>
      </c>
    </row>
    <row r="82" spans="1:9" ht="42.75" x14ac:dyDescent="0.2">
      <c r="A82" s="8" t="s">
        <v>166</v>
      </c>
      <c r="B82" s="52" t="s">
        <v>46</v>
      </c>
      <c r="C82" s="39">
        <v>39</v>
      </c>
      <c r="D82" s="97"/>
      <c r="E82" s="98"/>
      <c r="F82" s="98"/>
      <c r="G82" s="38">
        <v>1</v>
      </c>
      <c r="H82" s="97"/>
      <c r="I82" s="28">
        <f t="shared" si="3"/>
        <v>0</v>
      </c>
    </row>
    <row r="83" spans="1:9" ht="28.5" x14ac:dyDescent="0.2">
      <c r="A83" s="69" t="s">
        <v>167</v>
      </c>
      <c r="B83" s="120" t="s">
        <v>214</v>
      </c>
      <c r="C83" s="41" t="s">
        <v>216</v>
      </c>
      <c r="D83" s="56">
        <f>SUM(D84:D87)</f>
        <v>0</v>
      </c>
      <c r="E83" s="102"/>
      <c r="F83" s="102"/>
      <c r="G83" s="103"/>
      <c r="H83" s="98"/>
      <c r="I83" s="40">
        <f>SUM(I84:I87)</f>
        <v>0</v>
      </c>
    </row>
    <row r="84" spans="1:9" x14ac:dyDescent="0.2">
      <c r="A84" s="26" t="s">
        <v>168</v>
      </c>
      <c r="B84" s="53" t="s">
        <v>217</v>
      </c>
      <c r="C84" s="41"/>
      <c r="D84" s="48"/>
      <c r="E84" s="102"/>
      <c r="F84" s="102"/>
      <c r="G84" s="38">
        <v>1</v>
      </c>
      <c r="H84" s="48"/>
      <c r="I84" s="28">
        <f t="shared" si="3"/>
        <v>0</v>
      </c>
    </row>
    <row r="85" spans="1:9" x14ac:dyDescent="0.2">
      <c r="A85" s="26" t="s">
        <v>211</v>
      </c>
      <c r="B85" s="53" t="s">
        <v>218</v>
      </c>
      <c r="C85" s="41"/>
      <c r="D85" s="48"/>
      <c r="E85" s="102"/>
      <c r="F85" s="102"/>
      <c r="G85" s="38">
        <v>1</v>
      </c>
      <c r="H85" s="48"/>
      <c r="I85" s="28">
        <f t="shared" si="3"/>
        <v>0</v>
      </c>
    </row>
    <row r="86" spans="1:9" ht="28.5" x14ac:dyDescent="0.2">
      <c r="A86" s="26" t="s">
        <v>212</v>
      </c>
      <c r="B86" s="53" t="s">
        <v>219</v>
      </c>
      <c r="C86" s="41"/>
      <c r="D86" s="48"/>
      <c r="E86" s="102"/>
      <c r="F86" s="102"/>
      <c r="G86" s="38">
        <v>1</v>
      </c>
      <c r="H86" s="48"/>
      <c r="I86" s="28">
        <f t="shared" si="3"/>
        <v>0</v>
      </c>
    </row>
    <row r="87" spans="1:9" x14ac:dyDescent="0.2">
      <c r="A87" s="26" t="s">
        <v>213</v>
      </c>
      <c r="B87" s="53" t="s">
        <v>220</v>
      </c>
      <c r="C87" s="41"/>
      <c r="D87" s="48"/>
      <c r="E87" s="102"/>
      <c r="F87" s="102"/>
      <c r="G87" s="38">
        <v>1</v>
      </c>
      <c r="H87" s="48"/>
      <c r="I87" s="28">
        <f t="shared" si="3"/>
        <v>0</v>
      </c>
    </row>
    <row r="88" spans="1:9" ht="28.5" x14ac:dyDescent="0.2">
      <c r="A88" s="26" t="s">
        <v>169</v>
      </c>
      <c r="B88" s="53" t="s">
        <v>215</v>
      </c>
      <c r="C88" s="41" t="s">
        <v>241</v>
      </c>
      <c r="D88" s="48"/>
      <c r="E88" s="102"/>
      <c r="F88" s="102"/>
      <c r="G88" s="103">
        <v>1</v>
      </c>
      <c r="H88" s="48"/>
      <c r="I88" s="28">
        <f t="shared" si="3"/>
        <v>0</v>
      </c>
    </row>
    <row r="89" spans="1:9" ht="15" thickBot="1" x14ac:dyDescent="0.25">
      <c r="A89" s="8" t="s">
        <v>170</v>
      </c>
      <c r="B89" s="25" t="s">
        <v>87</v>
      </c>
      <c r="C89" s="6" t="s">
        <v>230</v>
      </c>
      <c r="D89" s="99"/>
      <c r="E89" s="98"/>
      <c r="F89" s="98"/>
      <c r="G89" s="38">
        <v>1</v>
      </c>
      <c r="H89" s="99"/>
      <c r="I89" s="28">
        <f t="shared" ref="I89" si="4">D89*H89</f>
        <v>0</v>
      </c>
    </row>
    <row r="90" spans="1:9" s="23" customFormat="1" ht="28.5" x14ac:dyDescent="0.2">
      <c r="A90" s="121">
        <v>3</v>
      </c>
      <c r="B90" s="7" t="s">
        <v>223</v>
      </c>
      <c r="C90" s="14"/>
      <c r="D90" s="34">
        <f>D91+D107</f>
        <v>0</v>
      </c>
      <c r="E90" s="122"/>
      <c r="F90" s="122"/>
      <c r="G90" s="122"/>
      <c r="H90" s="22"/>
      <c r="I90" s="35">
        <f>I91+I107</f>
        <v>0</v>
      </c>
    </row>
    <row r="91" spans="1:9" s="23" customFormat="1" ht="30" customHeight="1" x14ac:dyDescent="0.2">
      <c r="A91" s="123">
        <v>3.1</v>
      </c>
      <c r="B91" s="66" t="s">
        <v>251</v>
      </c>
      <c r="C91" s="93" t="s">
        <v>42</v>
      </c>
      <c r="D91" s="124">
        <f>D92+D94+D96+D98+D100+D102+D104+D106</f>
        <v>0</v>
      </c>
      <c r="E91" s="124">
        <f>E92+E94+E96+E98+E100+E102+E104+E106</f>
        <v>0</v>
      </c>
      <c r="F91" s="96"/>
      <c r="G91" s="96"/>
      <c r="H91" s="95"/>
      <c r="I91" s="125">
        <f>I92+I94+I96+I98+I100+I102+I104+I106</f>
        <v>0</v>
      </c>
    </row>
    <row r="92" spans="1:9" ht="30" customHeight="1" x14ac:dyDescent="0.2">
      <c r="A92" s="43" t="s">
        <v>14</v>
      </c>
      <c r="B92" s="52" t="s">
        <v>43</v>
      </c>
      <c r="C92" s="115"/>
      <c r="D92" s="24"/>
      <c r="E92" s="97"/>
      <c r="F92" s="15"/>
      <c r="G92" s="38">
        <v>0</v>
      </c>
      <c r="H92" s="24"/>
      <c r="I92" s="28">
        <f>D92*H92</f>
        <v>0</v>
      </c>
    </row>
    <row r="93" spans="1:9" ht="24.75" customHeight="1" x14ac:dyDescent="0.2">
      <c r="A93" s="8" t="s">
        <v>138</v>
      </c>
      <c r="B93" s="52" t="s">
        <v>137</v>
      </c>
      <c r="C93" s="115"/>
      <c r="D93" s="24"/>
      <c r="E93" s="25"/>
      <c r="F93" s="25"/>
      <c r="G93" s="15"/>
      <c r="H93" s="15"/>
      <c r="I93" s="42"/>
    </row>
    <row r="94" spans="1:9" ht="30" customHeight="1" x14ac:dyDescent="0.2">
      <c r="A94" s="8" t="s">
        <v>37</v>
      </c>
      <c r="B94" s="52" t="s">
        <v>118</v>
      </c>
      <c r="C94" s="115"/>
      <c r="D94" s="24"/>
      <c r="E94" s="97"/>
      <c r="F94" s="15"/>
      <c r="G94" s="38">
        <v>0</v>
      </c>
      <c r="H94" s="24"/>
      <c r="I94" s="28">
        <f t="shared" ref="I94:I122" si="5">D94*H94</f>
        <v>0</v>
      </c>
    </row>
    <row r="95" spans="1:9" ht="22.5" customHeight="1" x14ac:dyDescent="0.2">
      <c r="A95" s="8" t="s">
        <v>139</v>
      </c>
      <c r="B95" s="52" t="s">
        <v>137</v>
      </c>
      <c r="C95" s="115"/>
      <c r="D95" s="24"/>
      <c r="E95" s="97"/>
      <c r="F95" s="97"/>
      <c r="G95" s="38"/>
      <c r="H95" s="15"/>
      <c r="I95" s="42"/>
    </row>
    <row r="96" spans="1:9" ht="30" customHeight="1" x14ac:dyDescent="0.2">
      <c r="A96" s="8" t="s">
        <v>15</v>
      </c>
      <c r="B96" s="52" t="s">
        <v>44</v>
      </c>
      <c r="C96" s="115"/>
      <c r="D96" s="24"/>
      <c r="E96" s="97"/>
      <c r="F96" s="15"/>
      <c r="G96" s="38">
        <v>0</v>
      </c>
      <c r="H96" s="24"/>
      <c r="I96" s="28">
        <f t="shared" si="5"/>
        <v>0</v>
      </c>
    </row>
    <row r="97" spans="1:9" ht="25.5" customHeight="1" x14ac:dyDescent="0.2">
      <c r="A97" s="8" t="s">
        <v>140</v>
      </c>
      <c r="B97" s="52" t="s">
        <v>137</v>
      </c>
      <c r="C97" s="115"/>
      <c r="D97" s="24"/>
      <c r="E97" s="97"/>
      <c r="F97" s="97"/>
      <c r="G97" s="38"/>
      <c r="H97" s="15"/>
      <c r="I97" s="42"/>
    </row>
    <row r="98" spans="1:9" ht="42.75" customHeight="1" x14ac:dyDescent="0.2">
      <c r="A98" s="8" t="s">
        <v>91</v>
      </c>
      <c r="B98" s="52" t="s">
        <v>242</v>
      </c>
      <c r="C98" s="115"/>
      <c r="D98" s="24"/>
      <c r="E98" s="97"/>
      <c r="F98" s="15"/>
      <c r="G98" s="38">
        <v>0</v>
      </c>
      <c r="H98" s="24"/>
      <c r="I98" s="28">
        <f t="shared" si="5"/>
        <v>0</v>
      </c>
    </row>
    <row r="99" spans="1:9" ht="22.5" customHeight="1" x14ac:dyDescent="0.2">
      <c r="A99" s="8" t="s">
        <v>141</v>
      </c>
      <c r="B99" s="52" t="s">
        <v>137</v>
      </c>
      <c r="C99" s="115"/>
      <c r="D99" s="24"/>
      <c r="E99" s="97"/>
      <c r="F99" s="97"/>
      <c r="G99" s="38"/>
      <c r="H99" s="15"/>
      <c r="I99" s="42"/>
    </row>
    <row r="100" spans="1:9" ht="30" customHeight="1" x14ac:dyDescent="0.2">
      <c r="A100" s="8" t="s">
        <v>92</v>
      </c>
      <c r="B100" s="52" t="s">
        <v>119</v>
      </c>
      <c r="C100" s="115"/>
      <c r="D100" s="24"/>
      <c r="E100" s="97"/>
      <c r="F100" s="98"/>
      <c r="G100" s="38">
        <v>0</v>
      </c>
      <c r="H100" s="24"/>
      <c r="I100" s="28">
        <f t="shared" si="5"/>
        <v>0</v>
      </c>
    </row>
    <row r="101" spans="1:9" ht="30" customHeight="1" x14ac:dyDescent="0.2">
      <c r="A101" s="8" t="s">
        <v>142</v>
      </c>
      <c r="B101" s="52" t="s">
        <v>137</v>
      </c>
      <c r="C101" s="115"/>
      <c r="D101" s="24"/>
      <c r="E101" s="97"/>
      <c r="F101" s="97"/>
      <c r="G101" s="38"/>
      <c r="H101" s="18"/>
      <c r="I101" s="42"/>
    </row>
    <row r="102" spans="1:9" ht="42.75" x14ac:dyDescent="0.2">
      <c r="A102" s="8" t="s">
        <v>93</v>
      </c>
      <c r="B102" s="52" t="s">
        <v>120</v>
      </c>
      <c r="C102" s="115"/>
      <c r="D102" s="24"/>
      <c r="E102" s="97"/>
      <c r="F102" s="98"/>
      <c r="G102" s="38">
        <v>0</v>
      </c>
      <c r="H102" s="24"/>
      <c r="I102" s="28">
        <f>D102*H102</f>
        <v>0</v>
      </c>
    </row>
    <row r="103" spans="1:9" ht="23.25" customHeight="1" x14ac:dyDescent="0.2">
      <c r="A103" s="8" t="s">
        <v>143</v>
      </c>
      <c r="B103" s="52" t="s">
        <v>137</v>
      </c>
      <c r="C103" s="115"/>
      <c r="D103" s="24"/>
      <c r="E103" s="97"/>
      <c r="F103" s="97"/>
      <c r="G103" s="38"/>
      <c r="H103" s="18"/>
      <c r="I103" s="42"/>
    </row>
    <row r="104" spans="1:9" ht="30" customHeight="1" x14ac:dyDescent="0.2">
      <c r="A104" s="8" t="s">
        <v>94</v>
      </c>
      <c r="B104" s="52" t="s">
        <v>221</v>
      </c>
      <c r="C104" s="115"/>
      <c r="D104" s="24"/>
      <c r="E104" s="97"/>
      <c r="F104" s="98"/>
      <c r="G104" s="38">
        <v>0</v>
      </c>
      <c r="H104" s="24"/>
      <c r="I104" s="28">
        <f>D104*H104</f>
        <v>0</v>
      </c>
    </row>
    <row r="105" spans="1:9" ht="30" customHeight="1" x14ac:dyDescent="0.2">
      <c r="A105" s="8" t="s">
        <v>144</v>
      </c>
      <c r="B105" s="52" t="s">
        <v>137</v>
      </c>
      <c r="C105" s="115"/>
      <c r="D105" s="24"/>
      <c r="E105" s="97"/>
      <c r="F105" s="97"/>
      <c r="G105" s="38"/>
      <c r="H105" s="18"/>
      <c r="I105" s="42"/>
    </row>
    <row r="106" spans="1:9" ht="30" customHeight="1" x14ac:dyDescent="0.2">
      <c r="A106" s="8" t="s">
        <v>113</v>
      </c>
      <c r="B106" s="52" t="s">
        <v>148</v>
      </c>
      <c r="C106" s="115"/>
      <c r="D106" s="24"/>
      <c r="E106" s="97"/>
      <c r="F106" s="98"/>
      <c r="G106" s="38">
        <v>0</v>
      </c>
      <c r="H106" s="24"/>
      <c r="I106" s="28">
        <f>D106*H106</f>
        <v>0</v>
      </c>
    </row>
    <row r="107" spans="1:9" s="23" customFormat="1" ht="30" customHeight="1" x14ac:dyDescent="0.2">
      <c r="A107" s="126" t="s">
        <v>224</v>
      </c>
      <c r="B107" s="66" t="s">
        <v>252</v>
      </c>
      <c r="C107" s="39" t="s">
        <v>45</v>
      </c>
      <c r="D107" s="124">
        <f>D108+D110+D112+D114+D116+D118+D120+D122</f>
        <v>0</v>
      </c>
      <c r="E107" s="124">
        <f>E108+E110+E112+E114+E116+E118+E120+E122</f>
        <v>0</v>
      </c>
      <c r="F107" s="38"/>
      <c r="G107" s="38"/>
      <c r="H107" s="95"/>
      <c r="I107" s="125">
        <f>I108+I110+I112+I114+I116+I118+I120+I122</f>
        <v>0</v>
      </c>
    </row>
    <row r="108" spans="1:9" ht="30" customHeight="1" x14ac:dyDescent="0.2">
      <c r="A108" s="8" t="s">
        <v>16</v>
      </c>
      <c r="B108" s="52" t="s">
        <v>43</v>
      </c>
      <c r="C108" s="115"/>
      <c r="D108" s="25"/>
      <c r="E108" s="97"/>
      <c r="F108" s="98"/>
      <c r="G108" s="38">
        <v>0</v>
      </c>
      <c r="H108" s="24"/>
      <c r="I108" s="28">
        <f t="shared" si="5"/>
        <v>0</v>
      </c>
    </row>
    <row r="109" spans="1:9" ht="30" customHeight="1" x14ac:dyDescent="0.2">
      <c r="A109" s="8" t="s">
        <v>149</v>
      </c>
      <c r="B109" s="52" t="s">
        <v>137</v>
      </c>
      <c r="C109" s="115"/>
      <c r="D109" s="25"/>
      <c r="E109" s="97"/>
      <c r="F109" s="97"/>
      <c r="G109" s="38"/>
      <c r="H109" s="18"/>
      <c r="I109" s="42"/>
    </row>
    <row r="110" spans="1:9" ht="30" customHeight="1" x14ac:dyDescent="0.2">
      <c r="A110" s="8" t="s">
        <v>17</v>
      </c>
      <c r="B110" s="52" t="s">
        <v>118</v>
      </c>
      <c r="C110" s="115"/>
      <c r="D110" s="25"/>
      <c r="E110" s="97"/>
      <c r="F110" s="98"/>
      <c r="G110" s="38">
        <v>7.0000000000000007E-2</v>
      </c>
      <c r="H110" s="24"/>
      <c r="I110" s="28">
        <f t="shared" si="5"/>
        <v>0</v>
      </c>
    </row>
    <row r="111" spans="1:9" ht="30" customHeight="1" x14ac:dyDescent="0.2">
      <c r="A111" s="8" t="s">
        <v>225</v>
      </c>
      <c r="B111" s="52" t="s">
        <v>137</v>
      </c>
      <c r="C111" s="115"/>
      <c r="D111" s="25"/>
      <c r="E111" s="97"/>
      <c r="F111" s="97"/>
      <c r="G111" s="38"/>
      <c r="H111" s="18"/>
      <c r="I111" s="42"/>
    </row>
    <row r="112" spans="1:9" ht="30" customHeight="1" x14ac:dyDescent="0.2">
      <c r="A112" s="8" t="s">
        <v>18</v>
      </c>
      <c r="B112" s="52" t="s">
        <v>44</v>
      </c>
      <c r="C112" s="115"/>
      <c r="D112" s="25"/>
      <c r="E112" s="97"/>
      <c r="F112" s="98"/>
      <c r="G112" s="38">
        <v>0.15</v>
      </c>
      <c r="H112" s="24"/>
      <c r="I112" s="28">
        <f t="shared" si="5"/>
        <v>0</v>
      </c>
    </row>
    <row r="113" spans="1:9" ht="30" customHeight="1" x14ac:dyDescent="0.2">
      <c r="A113" s="8" t="s">
        <v>150</v>
      </c>
      <c r="B113" s="52" t="s">
        <v>137</v>
      </c>
      <c r="C113" s="115"/>
      <c r="D113" s="25"/>
      <c r="E113" s="97"/>
      <c r="F113" s="97"/>
      <c r="G113" s="38"/>
      <c r="H113" s="18"/>
      <c r="I113" s="42"/>
    </row>
    <row r="114" spans="1:9" ht="43.5" customHeight="1" x14ac:dyDescent="0.2">
      <c r="A114" s="8" t="s">
        <v>114</v>
      </c>
      <c r="B114" s="52" t="s">
        <v>242</v>
      </c>
      <c r="C114" s="115"/>
      <c r="D114" s="24"/>
      <c r="E114" s="97"/>
      <c r="F114" s="98"/>
      <c r="G114" s="38">
        <v>0.25</v>
      </c>
      <c r="H114" s="24"/>
      <c r="I114" s="28">
        <f t="shared" si="5"/>
        <v>0</v>
      </c>
    </row>
    <row r="115" spans="1:9" ht="34.5" customHeight="1" x14ac:dyDescent="0.2">
      <c r="A115" s="8" t="s">
        <v>226</v>
      </c>
      <c r="B115" s="52" t="s">
        <v>137</v>
      </c>
      <c r="C115" s="115"/>
      <c r="D115" s="24"/>
      <c r="E115" s="97"/>
      <c r="F115" s="97"/>
      <c r="G115" s="38"/>
      <c r="H115" s="18"/>
      <c r="I115" s="42"/>
    </row>
    <row r="116" spans="1:9" ht="30" customHeight="1" x14ac:dyDescent="0.2">
      <c r="A116" s="8" t="s">
        <v>115</v>
      </c>
      <c r="B116" s="52" t="s">
        <v>119</v>
      </c>
      <c r="C116" s="115"/>
      <c r="D116" s="24"/>
      <c r="E116" s="97"/>
      <c r="F116" s="98"/>
      <c r="G116" s="38">
        <v>0.3</v>
      </c>
      <c r="H116" s="24"/>
      <c r="I116" s="28">
        <f t="shared" si="5"/>
        <v>0</v>
      </c>
    </row>
    <row r="117" spans="1:9" ht="30" customHeight="1" x14ac:dyDescent="0.2">
      <c r="A117" s="43" t="s">
        <v>227</v>
      </c>
      <c r="B117" s="52" t="s">
        <v>137</v>
      </c>
      <c r="C117" s="115"/>
      <c r="D117" s="24"/>
      <c r="E117" s="97"/>
      <c r="F117" s="97"/>
      <c r="G117" s="38"/>
      <c r="H117" s="18"/>
      <c r="I117" s="42"/>
    </row>
    <row r="118" spans="1:9" ht="42.75" x14ac:dyDescent="0.2">
      <c r="A118" s="8" t="s">
        <v>121</v>
      </c>
      <c r="B118" s="52" t="s">
        <v>120</v>
      </c>
      <c r="C118" s="115"/>
      <c r="D118" s="24"/>
      <c r="E118" s="97"/>
      <c r="F118" s="98"/>
      <c r="G118" s="38">
        <v>0.35</v>
      </c>
      <c r="H118" s="24"/>
      <c r="I118" s="28">
        <f t="shared" si="5"/>
        <v>0</v>
      </c>
    </row>
    <row r="119" spans="1:9" ht="24.75" customHeight="1" x14ac:dyDescent="0.2">
      <c r="A119" s="8" t="s">
        <v>228</v>
      </c>
      <c r="B119" s="52" t="s">
        <v>137</v>
      </c>
      <c r="C119" s="115"/>
      <c r="D119" s="24"/>
      <c r="E119" s="97"/>
      <c r="F119" s="97"/>
      <c r="G119" s="38"/>
      <c r="H119" s="18"/>
      <c r="I119" s="42"/>
    </row>
    <row r="120" spans="1:9" ht="30" customHeight="1" x14ac:dyDescent="0.2">
      <c r="A120" s="8" t="s">
        <v>123</v>
      </c>
      <c r="B120" s="52" t="s">
        <v>221</v>
      </c>
      <c r="C120" s="115"/>
      <c r="D120" s="24"/>
      <c r="E120" s="97"/>
      <c r="F120" s="98"/>
      <c r="G120" s="38">
        <v>0.5</v>
      </c>
      <c r="H120" s="24"/>
      <c r="I120" s="28">
        <f t="shared" si="5"/>
        <v>0</v>
      </c>
    </row>
    <row r="121" spans="1:9" ht="30" customHeight="1" x14ac:dyDescent="0.2">
      <c r="A121" s="26" t="s">
        <v>229</v>
      </c>
      <c r="B121" s="52" t="s">
        <v>137</v>
      </c>
      <c r="C121" s="116"/>
      <c r="D121" s="10"/>
      <c r="E121" s="48"/>
      <c r="F121" s="48"/>
      <c r="G121" s="103"/>
      <c r="H121" s="11"/>
      <c r="I121" s="57"/>
    </row>
    <row r="122" spans="1:9" ht="30" customHeight="1" thickBot="1" x14ac:dyDescent="0.25">
      <c r="A122" s="26" t="s">
        <v>124</v>
      </c>
      <c r="B122" s="53" t="s">
        <v>148</v>
      </c>
      <c r="C122" s="116"/>
      <c r="D122" s="10"/>
      <c r="E122" s="48"/>
      <c r="F122" s="102"/>
      <c r="G122" s="103">
        <v>1</v>
      </c>
      <c r="H122" s="10"/>
      <c r="I122" s="12">
        <f t="shared" si="5"/>
        <v>0</v>
      </c>
    </row>
    <row r="123" spans="1:9" s="27" customFormat="1" ht="29.25" customHeight="1" x14ac:dyDescent="0.2">
      <c r="A123" s="59" t="s">
        <v>116</v>
      </c>
      <c r="B123" s="60" t="s">
        <v>246</v>
      </c>
      <c r="C123" s="127">
        <v>38</v>
      </c>
      <c r="D123" s="128"/>
      <c r="E123" s="128"/>
      <c r="F123" s="128"/>
      <c r="G123" s="129"/>
      <c r="H123" s="128"/>
      <c r="I123" s="130"/>
    </row>
    <row r="124" spans="1:9" s="27" customFormat="1" ht="20.25" customHeight="1" x14ac:dyDescent="0.2">
      <c r="A124" s="131" t="s">
        <v>125</v>
      </c>
      <c r="B124" s="132"/>
      <c r="C124" s="132"/>
      <c r="D124" s="132"/>
      <c r="E124" s="132"/>
      <c r="F124" s="132"/>
      <c r="G124" s="132"/>
      <c r="H124" s="132"/>
      <c r="I124" s="133"/>
    </row>
    <row r="125" spans="1:9" s="27" customFormat="1" ht="33" customHeight="1" x14ac:dyDescent="0.2">
      <c r="A125" s="61">
        <v>5</v>
      </c>
      <c r="B125" s="62" t="s">
        <v>243</v>
      </c>
      <c r="C125" s="134" t="s">
        <v>146</v>
      </c>
      <c r="D125" s="135"/>
      <c r="E125" s="135"/>
      <c r="F125" s="135"/>
      <c r="G125" s="136"/>
      <c r="H125" s="135"/>
      <c r="I125" s="137"/>
    </row>
    <row r="126" spans="1:9" s="27" customFormat="1" x14ac:dyDescent="0.2">
      <c r="A126" s="138">
        <v>5.0999999999999996</v>
      </c>
      <c r="B126" s="97" t="s">
        <v>131</v>
      </c>
      <c r="C126" s="6"/>
      <c r="D126" s="99"/>
      <c r="E126" s="98"/>
      <c r="F126" s="98"/>
      <c r="G126" s="38"/>
      <c r="H126" s="97"/>
      <c r="I126" s="139"/>
    </row>
    <row r="127" spans="1:9" s="27" customFormat="1" x14ac:dyDescent="0.2">
      <c r="A127" s="138">
        <v>5.2</v>
      </c>
      <c r="B127" s="97" t="s">
        <v>134</v>
      </c>
      <c r="C127" s="6"/>
      <c r="D127" s="99"/>
      <c r="E127" s="98"/>
      <c r="F127" s="98"/>
      <c r="G127" s="38"/>
      <c r="H127" s="97"/>
      <c r="I127" s="139"/>
    </row>
    <row r="128" spans="1:9" s="27" customFormat="1" ht="28.5" x14ac:dyDescent="0.2">
      <c r="A128" s="138">
        <v>5.3</v>
      </c>
      <c r="B128" s="51" t="s">
        <v>132</v>
      </c>
      <c r="C128" s="6"/>
      <c r="D128" s="99"/>
      <c r="E128" s="98"/>
      <c r="F128" s="98"/>
      <c r="G128" s="38"/>
      <c r="H128" s="97"/>
      <c r="I128" s="139"/>
    </row>
    <row r="129" spans="1:9" s="27" customFormat="1" x14ac:dyDescent="0.2">
      <c r="A129" s="138">
        <v>5.4</v>
      </c>
      <c r="B129" s="97" t="s">
        <v>133</v>
      </c>
      <c r="C129" s="6"/>
      <c r="D129" s="99"/>
      <c r="E129" s="98"/>
      <c r="F129" s="98"/>
      <c r="G129" s="38"/>
      <c r="H129" s="97"/>
      <c r="I129" s="139"/>
    </row>
    <row r="130" spans="1:9" s="27" customFormat="1" x14ac:dyDescent="0.2">
      <c r="A130" s="44">
        <v>6</v>
      </c>
      <c r="B130" s="54" t="s">
        <v>145</v>
      </c>
      <c r="C130" s="17"/>
      <c r="D130" s="104"/>
      <c r="E130" s="102"/>
      <c r="F130" s="102"/>
      <c r="G130" s="103"/>
      <c r="H130" s="48"/>
      <c r="I130" s="49"/>
    </row>
    <row r="131" spans="1:9" s="27" customFormat="1" ht="28.5" x14ac:dyDescent="0.2">
      <c r="A131" s="44">
        <v>7</v>
      </c>
      <c r="B131" s="54" t="s">
        <v>222</v>
      </c>
      <c r="C131" s="17"/>
      <c r="D131" s="102"/>
      <c r="E131" s="102"/>
      <c r="F131" s="102"/>
      <c r="G131" s="103"/>
      <c r="H131" s="98"/>
      <c r="I131" s="140"/>
    </row>
    <row r="132" spans="1:9" s="27" customFormat="1" ht="28.5" x14ac:dyDescent="0.2">
      <c r="A132" s="45">
        <v>7.1</v>
      </c>
      <c r="B132" s="52" t="s">
        <v>43</v>
      </c>
      <c r="C132" s="17"/>
      <c r="D132" s="104"/>
      <c r="E132" s="102"/>
      <c r="F132" s="48"/>
      <c r="G132" s="103"/>
      <c r="H132" s="102"/>
      <c r="I132" s="57"/>
    </row>
    <row r="133" spans="1:9" s="27" customFormat="1" ht="28.5" x14ac:dyDescent="0.2">
      <c r="A133" s="45">
        <v>7.2</v>
      </c>
      <c r="B133" s="52" t="s">
        <v>118</v>
      </c>
      <c r="C133" s="17"/>
      <c r="D133" s="104"/>
      <c r="E133" s="102"/>
      <c r="F133" s="48"/>
      <c r="G133" s="103"/>
      <c r="H133" s="102"/>
      <c r="I133" s="57"/>
    </row>
    <row r="134" spans="1:9" s="27" customFormat="1" x14ac:dyDescent="0.2">
      <c r="A134" s="45">
        <v>7.3</v>
      </c>
      <c r="B134" s="52" t="s">
        <v>44</v>
      </c>
      <c r="C134" s="17"/>
      <c r="D134" s="104"/>
      <c r="E134" s="102"/>
      <c r="F134" s="48"/>
      <c r="G134" s="103"/>
      <c r="H134" s="102"/>
      <c r="I134" s="57"/>
    </row>
    <row r="135" spans="1:9" s="27" customFormat="1" x14ac:dyDescent="0.2">
      <c r="A135" s="44">
        <v>7.4</v>
      </c>
      <c r="B135" s="52" t="s">
        <v>147</v>
      </c>
      <c r="C135" s="17"/>
      <c r="D135" s="104"/>
      <c r="E135" s="102"/>
      <c r="F135" s="48"/>
      <c r="G135" s="103"/>
      <c r="H135" s="102"/>
      <c r="I135" s="57"/>
    </row>
    <row r="136" spans="1:9" s="27" customFormat="1" ht="15" thickBot="1" x14ac:dyDescent="0.25">
      <c r="A136" s="46">
        <v>7.5</v>
      </c>
      <c r="B136" s="55" t="s">
        <v>117</v>
      </c>
      <c r="C136" s="141"/>
      <c r="D136" s="142"/>
      <c r="E136" s="143"/>
      <c r="F136" s="143"/>
      <c r="G136" s="144"/>
      <c r="H136" s="143"/>
      <c r="I136" s="58"/>
    </row>
    <row r="137" spans="1:9" x14ac:dyDescent="0.2">
      <c r="C137" s="64"/>
    </row>
    <row r="138" spans="1:9" x14ac:dyDescent="0.2">
      <c r="A138" s="13" t="s">
        <v>234</v>
      </c>
      <c r="B138" s="77"/>
      <c r="C138" s="64"/>
    </row>
    <row r="139" spans="1:9" x14ac:dyDescent="0.2">
      <c r="A139" s="78"/>
      <c r="B139" s="13" t="s">
        <v>235</v>
      </c>
      <c r="C139" s="64"/>
    </row>
    <row r="140" spans="1:9" x14ac:dyDescent="0.2">
      <c r="A140" s="79"/>
      <c r="B140" s="13" t="s">
        <v>236</v>
      </c>
      <c r="C140" s="64"/>
    </row>
    <row r="141" spans="1:9" x14ac:dyDescent="0.2">
      <c r="C141" s="64"/>
    </row>
    <row r="142" spans="1:9" x14ac:dyDescent="0.2">
      <c r="C142" s="64"/>
    </row>
    <row r="143" spans="1:9" x14ac:dyDescent="0.2">
      <c r="C143" s="64"/>
    </row>
    <row r="144" spans="1:9" x14ac:dyDescent="0.2">
      <c r="C144" s="145"/>
    </row>
    <row r="145" spans="3:3" x14ac:dyDescent="0.2">
      <c r="C145" s="1"/>
    </row>
    <row r="146" spans="3:3" x14ac:dyDescent="0.2">
      <c r="C146" s="64"/>
    </row>
    <row r="147" spans="3:3" x14ac:dyDescent="0.2">
      <c r="C147" s="64"/>
    </row>
    <row r="148" spans="3:3" x14ac:dyDescent="0.2">
      <c r="C148" s="64"/>
    </row>
    <row r="149" spans="3:3" x14ac:dyDescent="0.2">
      <c r="C149" s="64"/>
    </row>
    <row r="150" spans="3:3" x14ac:dyDescent="0.2">
      <c r="C150" s="64"/>
    </row>
    <row r="151" spans="3:3" x14ac:dyDescent="0.2">
      <c r="C151" s="64"/>
    </row>
    <row r="152" spans="3:3" x14ac:dyDescent="0.2">
      <c r="C152" s="64"/>
    </row>
    <row r="153" spans="3:3" x14ac:dyDescent="0.2">
      <c r="C153" s="1"/>
    </row>
    <row r="154" spans="3:3" x14ac:dyDescent="0.2">
      <c r="C154" s="146"/>
    </row>
    <row r="155" spans="3:3" x14ac:dyDescent="0.2">
      <c r="C155" s="146"/>
    </row>
    <row r="156" spans="3:3" x14ac:dyDescent="0.2">
      <c r="C156" s="64"/>
    </row>
    <row r="157" spans="3:3" x14ac:dyDescent="0.2">
      <c r="C157" s="64"/>
    </row>
    <row r="158" spans="3:3" x14ac:dyDescent="0.2">
      <c r="C158" s="64"/>
    </row>
    <row r="159" spans="3:3" x14ac:dyDescent="0.2">
      <c r="C159" s="64"/>
    </row>
    <row r="160" spans="3:3" x14ac:dyDescent="0.2">
      <c r="C160" s="64"/>
    </row>
    <row r="161" spans="3:3" x14ac:dyDescent="0.2">
      <c r="C161" s="64"/>
    </row>
    <row r="162" spans="3:3" x14ac:dyDescent="0.2">
      <c r="C162" s="85"/>
    </row>
    <row r="163" spans="3:3" x14ac:dyDescent="0.2">
      <c r="C163" s="146"/>
    </row>
    <row r="164" spans="3:3" x14ac:dyDescent="0.2">
      <c r="C164" s="146"/>
    </row>
    <row r="165" spans="3:3" x14ac:dyDescent="0.2">
      <c r="C165" s="146"/>
    </row>
    <row r="166" spans="3:3" x14ac:dyDescent="0.2">
      <c r="C166" s="146"/>
    </row>
    <row r="167" spans="3:3" x14ac:dyDescent="0.2">
      <c r="C167" s="146"/>
    </row>
    <row r="168" spans="3:3" x14ac:dyDescent="0.2">
      <c r="C168" s="85"/>
    </row>
    <row r="169" spans="3:3" x14ac:dyDescent="0.2">
      <c r="C169" s="146"/>
    </row>
    <row r="170" spans="3:3" x14ac:dyDescent="0.2">
      <c r="C170" s="146"/>
    </row>
    <row r="171" spans="3:3" x14ac:dyDescent="0.2">
      <c r="C171" s="146"/>
    </row>
    <row r="172" spans="3:3" x14ac:dyDescent="0.2">
      <c r="C172" s="85"/>
    </row>
    <row r="173" spans="3:3" x14ac:dyDescent="0.2">
      <c r="C173" s="2"/>
    </row>
  </sheetData>
  <mergeCells count="3">
    <mergeCell ref="A4:I4"/>
    <mergeCell ref="A5:I5"/>
    <mergeCell ref="A6:I6"/>
  </mergeCells>
  <printOptions horizontalCentered="1"/>
  <pageMargins left="0.23622047244094499" right="0.23622047244094499" top="0.74803149606299202" bottom="0.74803149606299202" header="0.31496062992126" footer="0.31496062992126"/>
  <pageSetup paperSize="9" scale="41" fitToHeight="2" orientation="portrait" r:id="rId1"/>
  <headerFooter alignWithMargins="0">
    <oddHeader>&amp;L&amp;"тахома,Bold"Банка/Штедилница_____________&amp;R&amp;"Tahoma,Bold"Образец ВПО</oddHeader>
  </headerFooter>
  <ignoredErrors>
    <ignoredError sqref="A22:A24 A106 A92 A94 A96 A98 A100 A102 A104" twoDigitTextYear="1"/>
    <ignoredError sqref="I30 I45 I62:I64 I2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A4C4B40CBC09743A3B0F345AFA61620" ma:contentTypeVersion="0" ma:contentTypeDescription="Создадете нов документ." ma:contentTypeScope="" ma:versionID="1ef5ae6ff72bd88908991967027be8f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f75ff6668051aa144b478611a1011b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ржин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C0A36F-83DE-4F0C-ADD1-1E767DA61141}">
  <ds:schemaRefs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9D16FA-6D22-4864-AA0A-48505DB14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2C196B-229F-41DE-8E70-51166EC114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odlivi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SD</dc:creator>
  <cp:lastModifiedBy>Dimitar Jovanovski</cp:lastModifiedBy>
  <cp:lastPrinted>2023-03-17T09:09:13Z</cp:lastPrinted>
  <dcterms:created xsi:type="dcterms:W3CDTF">2019-12-11T14:15:55Z</dcterms:created>
  <dcterms:modified xsi:type="dcterms:W3CDTF">2023-04-10T08:17:55Z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0x010100FA4C4B40CBC09743A3B0F345AFA61620</vt:lpwstr>
  </property>
</Properties>
</file>